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JG\Dropbox\JA-B\Website Launching Pad\5_Baseline Data Page\District Data\Courts\"/>
    </mc:Choice>
  </mc:AlternateContent>
  <bookViews>
    <workbookView xWindow="300" yWindow="1860" windowWidth="20505" windowHeight="8340" tabRatio="542"/>
  </bookViews>
  <sheets>
    <sheet name="Case Statistics" sheetId="4" r:id="rId1"/>
    <sheet name="Resources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D70" i="3" l="1"/>
  <c r="Y70" i="3"/>
  <c r="V70" i="3"/>
  <c r="S70" i="3"/>
  <c r="P70" i="3"/>
  <c r="M70" i="3"/>
  <c r="AD67" i="3"/>
  <c r="Y67" i="3"/>
  <c r="V67" i="3"/>
  <c r="S67" i="3"/>
  <c r="P67" i="3"/>
  <c r="M67" i="3"/>
  <c r="AD68" i="3"/>
  <c r="Y68" i="3"/>
  <c r="V68" i="3"/>
  <c r="S68" i="3"/>
  <c r="P68" i="3"/>
  <c r="M68" i="3"/>
  <c r="AD69" i="3"/>
  <c r="Y69" i="3"/>
  <c r="V69" i="3"/>
  <c r="S69" i="3"/>
  <c r="P69" i="3"/>
  <c r="M69" i="3"/>
  <c r="AD66" i="3"/>
  <c r="Y66" i="3"/>
  <c r="V66" i="3"/>
  <c r="S66" i="3"/>
  <c r="P66" i="3"/>
  <c r="M66" i="3"/>
  <c r="BT70" i="4"/>
  <c r="BV70" i="4" s="1"/>
  <c r="AA70" i="4"/>
  <c r="T70" i="4"/>
  <c r="O70" i="4"/>
  <c r="U70" i="4" s="1"/>
  <c r="K70" i="4"/>
  <c r="L70" i="4" s="1"/>
  <c r="BT67" i="4"/>
  <c r="BV67" i="4" s="1"/>
  <c r="AA67" i="4"/>
  <c r="T67" i="4"/>
  <c r="O67" i="4"/>
  <c r="W67" i="4" s="1"/>
  <c r="K67" i="4"/>
  <c r="L67" i="4" s="1"/>
  <c r="BT68" i="4"/>
  <c r="BV68" i="4" s="1"/>
  <c r="AA68" i="4"/>
  <c r="T68" i="4"/>
  <c r="O68" i="4"/>
  <c r="W68" i="4" s="1"/>
  <c r="K68" i="4"/>
  <c r="L68" i="4" s="1"/>
  <c r="BT69" i="4"/>
  <c r="BV69" i="4" s="1"/>
  <c r="AA69" i="4"/>
  <c r="T69" i="4"/>
  <c r="O69" i="4"/>
  <c r="W69" i="4" s="1"/>
  <c r="K69" i="4"/>
  <c r="L69" i="4" s="1"/>
  <c r="BT66" i="4"/>
  <c r="BV66" i="4" s="1"/>
  <c r="AA66" i="4"/>
  <c r="T66" i="4"/>
  <c r="O66" i="4"/>
  <c r="U66" i="4" s="1"/>
  <c r="K66" i="4"/>
  <c r="L66" i="4" s="1"/>
  <c r="U67" i="4" l="1"/>
  <c r="U69" i="4"/>
  <c r="V69" i="4" s="1"/>
  <c r="V66" i="4"/>
  <c r="V67" i="4"/>
  <c r="W66" i="4"/>
  <c r="V70" i="4"/>
  <c r="W70" i="4"/>
  <c r="U68" i="4"/>
  <c r="V68" i="4" s="1"/>
  <c r="BT65" i="4"/>
  <c r="BV65" i="4" s="1"/>
  <c r="AA65" i="4"/>
  <c r="T65" i="4"/>
  <c r="O65" i="4"/>
  <c r="W65" i="4" s="1"/>
  <c r="L65" i="4"/>
  <c r="K65" i="4"/>
  <c r="BT64" i="4"/>
  <c r="BV64" i="4" s="1"/>
  <c r="AA64" i="4"/>
  <c r="T64" i="4"/>
  <c r="O64" i="4"/>
  <c r="L64" i="4"/>
  <c r="K64" i="4"/>
  <c r="BT63" i="4"/>
  <c r="BV63" i="4" s="1"/>
  <c r="AA63" i="4"/>
  <c r="T63" i="4"/>
  <c r="O63" i="4"/>
  <c r="W63" i="4" s="1"/>
  <c r="L63" i="4"/>
  <c r="K63" i="4"/>
  <c r="BT62" i="4"/>
  <c r="BV62" i="4" s="1"/>
  <c r="AA62" i="4"/>
  <c r="T62" i="4"/>
  <c r="O62" i="4"/>
  <c r="L62" i="4"/>
  <c r="K62" i="4"/>
  <c r="BT61" i="4"/>
  <c r="BV61" i="4" s="1"/>
  <c r="AA61" i="4"/>
  <c r="T61" i="4"/>
  <c r="O61" i="4"/>
  <c r="W61" i="4" s="1"/>
  <c r="L61" i="4"/>
  <c r="K61" i="4"/>
  <c r="BT60" i="4"/>
  <c r="BV60" i="4" s="1"/>
  <c r="AA60" i="4"/>
  <c r="T60" i="4"/>
  <c r="O60" i="4"/>
  <c r="L60" i="4"/>
  <c r="K60" i="4"/>
  <c r="BT59" i="4"/>
  <c r="BV59" i="4" s="1"/>
  <c r="AA59" i="4"/>
  <c r="T59" i="4"/>
  <c r="O59" i="4"/>
  <c r="W59" i="4" s="1"/>
  <c r="L59" i="4"/>
  <c r="K59" i="4"/>
  <c r="BT58" i="4"/>
  <c r="BV58" i="4" s="1"/>
  <c r="AA58" i="4"/>
  <c r="T58" i="4"/>
  <c r="O58" i="4"/>
  <c r="L58" i="4"/>
  <c r="K58" i="4"/>
  <c r="BT57" i="4"/>
  <c r="BV57" i="4" s="1"/>
  <c r="AA57" i="4"/>
  <c r="T57" i="4"/>
  <c r="O57" i="4"/>
  <c r="W57" i="4" s="1"/>
  <c r="L57" i="4"/>
  <c r="K57" i="4"/>
  <c r="BT56" i="4"/>
  <c r="BV56" i="4" s="1"/>
  <c r="AA56" i="4"/>
  <c r="T56" i="4"/>
  <c r="O56" i="4"/>
  <c r="L56" i="4"/>
  <c r="K56" i="4"/>
  <c r="BT55" i="4"/>
  <c r="BV55" i="4" s="1"/>
  <c r="AA55" i="4"/>
  <c r="T55" i="4"/>
  <c r="O55" i="4"/>
  <c r="W55" i="4" s="1"/>
  <c r="L55" i="4"/>
  <c r="K55" i="4"/>
  <c r="BT54" i="4"/>
  <c r="BV54" i="4" s="1"/>
  <c r="AA54" i="4"/>
  <c r="T54" i="4"/>
  <c r="O54" i="4"/>
  <c r="L54" i="4"/>
  <c r="K54" i="4"/>
  <c r="BT53" i="4"/>
  <c r="BV53" i="4" s="1"/>
  <c r="AA53" i="4"/>
  <c r="T53" i="4"/>
  <c r="O53" i="4"/>
  <c r="W53" i="4" s="1"/>
  <c r="L53" i="4"/>
  <c r="K53" i="4"/>
  <c r="BT52" i="4"/>
  <c r="BV52" i="4" s="1"/>
  <c r="AA52" i="4"/>
  <c r="T52" i="4"/>
  <c r="O52" i="4"/>
  <c r="L52" i="4"/>
  <c r="K52" i="4"/>
  <c r="BT51" i="4"/>
  <c r="BV51" i="4" s="1"/>
  <c r="AA51" i="4"/>
  <c r="T51" i="4"/>
  <c r="O51" i="4"/>
  <c r="W51" i="4" s="1"/>
  <c r="L51" i="4"/>
  <c r="K51" i="4"/>
  <c r="BT50" i="4"/>
  <c r="BV50" i="4" s="1"/>
  <c r="AA50" i="4"/>
  <c r="T50" i="4"/>
  <c r="O50" i="4"/>
  <c r="W50" i="4" s="1"/>
  <c r="L50" i="4"/>
  <c r="K50" i="4"/>
  <c r="BT49" i="4"/>
  <c r="BV49" i="4" s="1"/>
  <c r="AA49" i="4"/>
  <c r="T49" i="4"/>
  <c r="O49" i="4"/>
  <c r="W49" i="4" s="1"/>
  <c r="L49" i="4"/>
  <c r="K49" i="4"/>
  <c r="BT48" i="4"/>
  <c r="BV48" i="4" s="1"/>
  <c r="AA48" i="4"/>
  <c r="T48" i="4"/>
  <c r="O48" i="4"/>
  <c r="W48" i="4" s="1"/>
  <c r="L48" i="4"/>
  <c r="K48" i="4"/>
  <c r="BT47" i="4"/>
  <c r="BV47" i="4" s="1"/>
  <c r="AA47" i="4"/>
  <c r="T47" i="4"/>
  <c r="O47" i="4"/>
  <c r="W47" i="4" s="1"/>
  <c r="L47" i="4"/>
  <c r="K47" i="4"/>
  <c r="BT46" i="4"/>
  <c r="BV46" i="4" s="1"/>
  <c r="AA46" i="4"/>
  <c r="T46" i="4"/>
  <c r="O46" i="4"/>
  <c r="W46" i="4" s="1"/>
  <c r="L46" i="4"/>
  <c r="K46" i="4"/>
  <c r="BT45" i="4"/>
  <c r="BV45" i="4" s="1"/>
  <c r="AA45" i="4"/>
  <c r="T45" i="4"/>
  <c r="O45" i="4"/>
  <c r="W45" i="4" s="1"/>
  <c r="L45" i="4"/>
  <c r="K45" i="4"/>
  <c r="BT44" i="4"/>
  <c r="BV44" i="4" s="1"/>
  <c r="AA44" i="4"/>
  <c r="T44" i="4"/>
  <c r="O44" i="4"/>
  <c r="W44" i="4" s="1"/>
  <c r="L44" i="4"/>
  <c r="K44" i="4"/>
  <c r="BT43" i="4"/>
  <c r="BV43" i="4" s="1"/>
  <c r="AA43" i="4"/>
  <c r="T43" i="4"/>
  <c r="O43" i="4"/>
  <c r="W43" i="4" s="1"/>
  <c r="L43" i="4"/>
  <c r="K43" i="4"/>
  <c r="BT42" i="4"/>
  <c r="BV42" i="4" s="1"/>
  <c r="AA42" i="4"/>
  <c r="T42" i="4"/>
  <c r="O42" i="4"/>
  <c r="W42" i="4" s="1"/>
  <c r="L42" i="4"/>
  <c r="K42" i="4"/>
  <c r="BT41" i="4"/>
  <c r="BV41" i="4" s="1"/>
  <c r="AA41" i="4"/>
  <c r="T41" i="4"/>
  <c r="O41" i="4"/>
  <c r="W41" i="4" s="1"/>
  <c r="L41" i="4"/>
  <c r="K41" i="4"/>
  <c r="BT40" i="4"/>
  <c r="BV40" i="4" s="1"/>
  <c r="AA40" i="4"/>
  <c r="T40" i="4"/>
  <c r="O40" i="4"/>
  <c r="W40" i="4" s="1"/>
  <c r="L40" i="4"/>
  <c r="K40" i="4"/>
  <c r="BT39" i="4"/>
  <c r="BV39" i="4" s="1"/>
  <c r="AA39" i="4"/>
  <c r="T39" i="4"/>
  <c r="O39" i="4"/>
  <c r="W39" i="4" s="1"/>
  <c r="L39" i="4"/>
  <c r="K39" i="4"/>
  <c r="BT38" i="4"/>
  <c r="BV38" i="4" s="1"/>
  <c r="AA38" i="4"/>
  <c r="T38" i="4"/>
  <c r="O38" i="4"/>
  <c r="L38" i="4"/>
  <c r="K38" i="4"/>
  <c r="BT37" i="4"/>
  <c r="BV37" i="4" s="1"/>
  <c r="AA37" i="4"/>
  <c r="T37" i="4"/>
  <c r="O37" i="4"/>
  <c r="W37" i="4" s="1"/>
  <c r="L37" i="4"/>
  <c r="K37" i="4"/>
  <c r="BT36" i="4"/>
  <c r="BV36" i="4" s="1"/>
  <c r="AA36" i="4"/>
  <c r="T36" i="4"/>
  <c r="O36" i="4"/>
  <c r="L36" i="4"/>
  <c r="K36" i="4"/>
  <c r="BT35" i="4"/>
  <c r="BV35" i="4" s="1"/>
  <c r="AA35" i="4"/>
  <c r="T35" i="4"/>
  <c r="O35" i="4"/>
  <c r="W35" i="4" s="1"/>
  <c r="L35" i="4"/>
  <c r="K35" i="4"/>
  <c r="BT34" i="4"/>
  <c r="BV34" i="4" s="1"/>
  <c r="AA34" i="4"/>
  <c r="T34" i="4"/>
  <c r="O34" i="4"/>
  <c r="W34" i="4" s="1"/>
  <c r="L34" i="4"/>
  <c r="K34" i="4"/>
  <c r="BT33" i="4"/>
  <c r="BV33" i="4" s="1"/>
  <c r="AA33" i="4"/>
  <c r="T33" i="4"/>
  <c r="O33" i="4"/>
  <c r="W33" i="4" s="1"/>
  <c r="L33" i="4"/>
  <c r="K33" i="4"/>
  <c r="BT32" i="4"/>
  <c r="BV32" i="4" s="1"/>
  <c r="AA32" i="4"/>
  <c r="T32" i="4"/>
  <c r="O32" i="4"/>
  <c r="W32" i="4" s="1"/>
  <c r="L32" i="4"/>
  <c r="K32" i="4"/>
  <c r="BT31" i="4"/>
  <c r="BV31" i="4" s="1"/>
  <c r="AA31" i="4"/>
  <c r="T31" i="4"/>
  <c r="O31" i="4"/>
  <c r="W31" i="4" s="1"/>
  <c r="L31" i="4"/>
  <c r="K31" i="4"/>
  <c r="BT30" i="4"/>
  <c r="BV30" i="4" s="1"/>
  <c r="AA30" i="4"/>
  <c r="T30" i="4"/>
  <c r="O30" i="4"/>
  <c r="W30" i="4" s="1"/>
  <c r="L30" i="4"/>
  <c r="K30" i="4"/>
  <c r="BT29" i="4"/>
  <c r="BV29" i="4" s="1"/>
  <c r="AA29" i="4"/>
  <c r="T29" i="4"/>
  <c r="O29" i="4"/>
  <c r="W29" i="4" s="1"/>
  <c r="L29" i="4"/>
  <c r="K29" i="4"/>
  <c r="BT28" i="4"/>
  <c r="BV28" i="4" s="1"/>
  <c r="AA28" i="4"/>
  <c r="T28" i="4"/>
  <c r="O28" i="4"/>
  <c r="L28" i="4"/>
  <c r="K28" i="4"/>
  <c r="BT27" i="4"/>
  <c r="BV27" i="4" s="1"/>
  <c r="AA27" i="4"/>
  <c r="T27" i="4"/>
  <c r="O27" i="4"/>
  <c r="W27" i="4" s="1"/>
  <c r="L27" i="4"/>
  <c r="K27" i="4"/>
  <c r="BT26" i="4"/>
  <c r="BV26" i="4" s="1"/>
  <c r="AA26" i="4"/>
  <c r="T26" i="4"/>
  <c r="O26" i="4"/>
  <c r="W26" i="4" s="1"/>
  <c r="L26" i="4"/>
  <c r="K26" i="4"/>
  <c r="BT25" i="4"/>
  <c r="BV25" i="4" s="1"/>
  <c r="AA25" i="4"/>
  <c r="T25" i="4"/>
  <c r="O25" i="4"/>
  <c r="W25" i="4" s="1"/>
  <c r="L25" i="4"/>
  <c r="K25" i="4"/>
  <c r="BT24" i="4"/>
  <c r="BV24" i="4" s="1"/>
  <c r="AA24" i="4"/>
  <c r="T24" i="4"/>
  <c r="O24" i="4"/>
  <c r="W24" i="4" s="1"/>
  <c r="L24" i="4"/>
  <c r="K24" i="4"/>
  <c r="BT23" i="4"/>
  <c r="BV23" i="4" s="1"/>
  <c r="AA23" i="4"/>
  <c r="T23" i="4"/>
  <c r="O23" i="4"/>
  <c r="W23" i="4" s="1"/>
  <c r="L23" i="4"/>
  <c r="K23" i="4"/>
  <c r="BT22" i="4"/>
  <c r="BV22" i="4" s="1"/>
  <c r="AA22" i="4"/>
  <c r="T22" i="4"/>
  <c r="O22" i="4"/>
  <c r="W22" i="4" s="1"/>
  <c r="L22" i="4"/>
  <c r="K22" i="4"/>
  <c r="BT21" i="4"/>
  <c r="BV21" i="4" s="1"/>
  <c r="AA21" i="4"/>
  <c r="T21" i="4"/>
  <c r="O21" i="4"/>
  <c r="W21" i="4" s="1"/>
  <c r="L21" i="4"/>
  <c r="K21" i="4"/>
  <c r="BT20" i="4"/>
  <c r="BV20" i="4" s="1"/>
  <c r="AA20" i="4"/>
  <c r="T20" i="4"/>
  <c r="O20" i="4"/>
  <c r="W20" i="4" s="1"/>
  <c r="L20" i="4"/>
  <c r="K20" i="4"/>
  <c r="BT19" i="4"/>
  <c r="BV19" i="4" s="1"/>
  <c r="AA19" i="4"/>
  <c r="T19" i="4"/>
  <c r="O19" i="4"/>
  <c r="W19" i="4" s="1"/>
  <c r="L19" i="4"/>
  <c r="K19" i="4"/>
  <c r="BT18" i="4"/>
  <c r="BV18" i="4" s="1"/>
  <c r="AA18" i="4"/>
  <c r="T18" i="4"/>
  <c r="O18" i="4"/>
  <c r="W18" i="4" s="1"/>
  <c r="L18" i="4"/>
  <c r="K18" i="4"/>
  <c r="BT17" i="4"/>
  <c r="BV17" i="4" s="1"/>
  <c r="AA17" i="4"/>
  <c r="T17" i="4"/>
  <c r="O17" i="4"/>
  <c r="W17" i="4" s="1"/>
  <c r="L17" i="4"/>
  <c r="K17" i="4"/>
  <c r="BT16" i="4"/>
  <c r="BV16" i="4" s="1"/>
  <c r="AA16" i="4"/>
  <c r="T16" i="4"/>
  <c r="O16" i="4"/>
  <c r="W16" i="4" s="1"/>
  <c r="L16" i="4"/>
  <c r="K16" i="4"/>
  <c r="BT15" i="4"/>
  <c r="BV15" i="4" s="1"/>
  <c r="AA15" i="4"/>
  <c r="T15" i="4"/>
  <c r="O15" i="4"/>
  <c r="W15" i="4" s="1"/>
  <c r="L15" i="4"/>
  <c r="K15" i="4"/>
  <c r="BT14" i="4"/>
  <c r="BV14" i="4" s="1"/>
  <c r="AA14" i="4"/>
  <c r="T14" i="4"/>
  <c r="O14" i="4"/>
  <c r="W14" i="4" s="1"/>
  <c r="L14" i="4"/>
  <c r="K14" i="4"/>
  <c r="BT13" i="4"/>
  <c r="BV13" i="4" s="1"/>
  <c r="AA13" i="4"/>
  <c r="T13" i="4"/>
  <c r="O13" i="4"/>
  <c r="W13" i="4" s="1"/>
  <c r="L13" i="4"/>
  <c r="K13" i="4"/>
  <c r="BT12" i="4"/>
  <c r="BV12" i="4" s="1"/>
  <c r="AA12" i="4"/>
  <c r="T12" i="4"/>
  <c r="O12" i="4"/>
  <c r="W12" i="4" s="1"/>
  <c r="L12" i="4"/>
  <c r="K12" i="4"/>
  <c r="BT11" i="4"/>
  <c r="BV11" i="4" s="1"/>
  <c r="AA11" i="4"/>
  <c r="T11" i="4"/>
  <c r="O11" i="4"/>
  <c r="W11" i="4" s="1"/>
  <c r="L11" i="4"/>
  <c r="K11" i="4"/>
  <c r="BT10" i="4"/>
  <c r="BV10" i="4" s="1"/>
  <c r="AA10" i="4"/>
  <c r="T10" i="4"/>
  <c r="O10" i="4"/>
  <c r="W10" i="4" s="1"/>
  <c r="L10" i="4"/>
  <c r="K10" i="4"/>
  <c r="BT9" i="4"/>
  <c r="BV9" i="4" s="1"/>
  <c r="AA9" i="4"/>
  <c r="T9" i="4"/>
  <c r="O9" i="4"/>
  <c r="W9" i="4" s="1"/>
  <c r="L9" i="4"/>
  <c r="K9" i="4"/>
  <c r="BT8" i="4"/>
  <c r="BV8" i="4" s="1"/>
  <c r="AA8" i="4"/>
  <c r="T8" i="4"/>
  <c r="O8" i="4"/>
  <c r="L8" i="4"/>
  <c r="K8" i="4"/>
  <c r="BT7" i="4"/>
  <c r="BV7" i="4" s="1"/>
  <c r="AA7" i="4"/>
  <c r="T7" i="4"/>
  <c r="O7" i="4"/>
  <c r="W7" i="4" s="1"/>
  <c r="L7" i="4"/>
  <c r="K7" i="4"/>
  <c r="BT6" i="4"/>
  <c r="BV6" i="4" s="1"/>
  <c r="AA6" i="4"/>
  <c r="T6" i="4"/>
  <c r="O6" i="4"/>
  <c r="W6" i="4" s="1"/>
  <c r="L6" i="4"/>
  <c r="K6" i="4"/>
  <c r="BT5" i="4"/>
  <c r="BV5" i="4" s="1"/>
  <c r="AA5" i="4"/>
  <c r="T5" i="4"/>
  <c r="O5" i="4"/>
  <c r="W5" i="4" s="1"/>
  <c r="L5" i="4"/>
  <c r="K5" i="4"/>
  <c r="BT4" i="4"/>
  <c r="BV4" i="4" s="1"/>
  <c r="AA4" i="4"/>
  <c r="T4" i="4"/>
  <c r="O4" i="4"/>
  <c r="W4" i="4" s="1"/>
  <c r="L4" i="4"/>
  <c r="K4" i="4"/>
  <c r="BT3" i="4"/>
  <c r="BV3" i="4" s="1"/>
  <c r="AA3" i="4"/>
  <c r="T3" i="4"/>
  <c r="O3" i="4"/>
  <c r="W3" i="4" s="1"/>
  <c r="L3" i="4"/>
  <c r="K3" i="4"/>
  <c r="BT2" i="4"/>
  <c r="BV2" i="4" s="1"/>
  <c r="AA2" i="4"/>
  <c r="T2" i="4"/>
  <c r="O2" i="4"/>
  <c r="W2" i="4" s="1"/>
  <c r="L2" i="4"/>
  <c r="K2" i="4"/>
  <c r="AD65" i="3"/>
  <c r="Y65" i="3"/>
  <c r="V65" i="3"/>
  <c r="S65" i="3"/>
  <c r="P65" i="3"/>
  <c r="M65" i="3"/>
  <c r="AD64" i="3"/>
  <c r="Y64" i="3"/>
  <c r="V64" i="3"/>
  <c r="S64" i="3"/>
  <c r="P64" i="3"/>
  <c r="M64" i="3"/>
  <c r="AD63" i="3"/>
  <c r="Y63" i="3"/>
  <c r="V63" i="3"/>
  <c r="S63" i="3"/>
  <c r="P63" i="3"/>
  <c r="M63" i="3"/>
  <c r="AD62" i="3"/>
  <c r="Y62" i="3"/>
  <c r="V62" i="3"/>
  <c r="S62" i="3"/>
  <c r="P62" i="3"/>
  <c r="M62" i="3"/>
  <c r="AD61" i="3"/>
  <c r="Y61" i="3"/>
  <c r="V61" i="3"/>
  <c r="S61" i="3"/>
  <c r="P61" i="3"/>
  <c r="M61" i="3"/>
  <c r="AD60" i="3"/>
  <c r="Y60" i="3"/>
  <c r="V60" i="3"/>
  <c r="S60" i="3"/>
  <c r="P60" i="3"/>
  <c r="M60" i="3"/>
  <c r="AD59" i="3"/>
  <c r="Y59" i="3"/>
  <c r="V59" i="3"/>
  <c r="S59" i="3"/>
  <c r="P59" i="3"/>
  <c r="M59" i="3"/>
  <c r="AD58" i="3"/>
  <c r="Y58" i="3"/>
  <c r="V58" i="3"/>
  <c r="S58" i="3"/>
  <c r="P58" i="3"/>
  <c r="M58" i="3"/>
  <c r="AD57" i="3"/>
  <c r="Y57" i="3"/>
  <c r="V57" i="3"/>
  <c r="S57" i="3"/>
  <c r="P57" i="3"/>
  <c r="M57" i="3"/>
  <c r="AD56" i="3"/>
  <c r="Y56" i="3"/>
  <c r="V56" i="3"/>
  <c r="S56" i="3"/>
  <c r="P56" i="3"/>
  <c r="M56" i="3"/>
  <c r="AD55" i="3"/>
  <c r="Y55" i="3"/>
  <c r="V55" i="3"/>
  <c r="S55" i="3"/>
  <c r="P55" i="3"/>
  <c r="M55" i="3"/>
  <c r="AD54" i="3"/>
  <c r="Y54" i="3"/>
  <c r="V54" i="3"/>
  <c r="S54" i="3"/>
  <c r="P54" i="3"/>
  <c r="M54" i="3"/>
  <c r="AD53" i="3"/>
  <c r="Y53" i="3"/>
  <c r="V53" i="3"/>
  <c r="S53" i="3"/>
  <c r="P53" i="3"/>
  <c r="M53" i="3"/>
  <c r="AD52" i="3"/>
  <c r="Y52" i="3"/>
  <c r="V52" i="3"/>
  <c r="S52" i="3"/>
  <c r="P52" i="3"/>
  <c r="M52" i="3"/>
  <c r="AD51" i="3"/>
  <c r="Y51" i="3"/>
  <c r="V51" i="3"/>
  <c r="S51" i="3"/>
  <c r="P51" i="3"/>
  <c r="M51" i="3"/>
  <c r="AD50" i="3"/>
  <c r="Y50" i="3"/>
  <c r="V50" i="3"/>
  <c r="S50" i="3"/>
  <c r="P50" i="3"/>
  <c r="M50" i="3"/>
  <c r="AD49" i="3"/>
  <c r="Y49" i="3"/>
  <c r="V49" i="3"/>
  <c r="S49" i="3"/>
  <c r="P49" i="3"/>
  <c r="M49" i="3"/>
  <c r="AD48" i="3"/>
  <c r="Y48" i="3"/>
  <c r="V48" i="3"/>
  <c r="S48" i="3"/>
  <c r="P48" i="3"/>
  <c r="M48" i="3"/>
  <c r="AD47" i="3"/>
  <c r="Y47" i="3"/>
  <c r="V47" i="3"/>
  <c r="S47" i="3"/>
  <c r="P47" i="3"/>
  <c r="M47" i="3"/>
  <c r="AD46" i="3"/>
  <c r="Y46" i="3"/>
  <c r="V46" i="3"/>
  <c r="S46" i="3"/>
  <c r="P46" i="3"/>
  <c r="M46" i="3"/>
  <c r="AD45" i="3"/>
  <c r="Y45" i="3"/>
  <c r="V45" i="3"/>
  <c r="S45" i="3"/>
  <c r="P45" i="3"/>
  <c r="M45" i="3"/>
  <c r="AD44" i="3"/>
  <c r="Y44" i="3"/>
  <c r="V44" i="3"/>
  <c r="S44" i="3"/>
  <c r="P44" i="3"/>
  <c r="M44" i="3"/>
  <c r="AD43" i="3"/>
  <c r="Y43" i="3"/>
  <c r="V43" i="3"/>
  <c r="S43" i="3"/>
  <c r="P43" i="3"/>
  <c r="M43" i="3"/>
  <c r="AD42" i="3"/>
  <c r="Y42" i="3"/>
  <c r="V42" i="3"/>
  <c r="S42" i="3"/>
  <c r="P42" i="3"/>
  <c r="M42" i="3"/>
  <c r="AD41" i="3"/>
  <c r="Y41" i="3"/>
  <c r="V41" i="3"/>
  <c r="S41" i="3"/>
  <c r="P41" i="3"/>
  <c r="M41" i="3"/>
  <c r="AD40" i="3"/>
  <c r="Y40" i="3"/>
  <c r="V40" i="3"/>
  <c r="S40" i="3"/>
  <c r="P40" i="3"/>
  <c r="M40" i="3"/>
  <c r="AD39" i="3"/>
  <c r="Y39" i="3"/>
  <c r="V39" i="3"/>
  <c r="S39" i="3"/>
  <c r="P39" i="3"/>
  <c r="M39" i="3"/>
  <c r="AD38" i="3"/>
  <c r="Y38" i="3"/>
  <c r="V38" i="3"/>
  <c r="S38" i="3"/>
  <c r="P38" i="3"/>
  <c r="M38" i="3"/>
  <c r="AD37" i="3"/>
  <c r="Y37" i="3"/>
  <c r="V37" i="3"/>
  <c r="S37" i="3"/>
  <c r="P37" i="3"/>
  <c r="M37" i="3"/>
  <c r="AD36" i="3"/>
  <c r="Y36" i="3"/>
  <c r="V36" i="3"/>
  <c r="S36" i="3"/>
  <c r="P36" i="3"/>
  <c r="M36" i="3"/>
  <c r="AD35" i="3"/>
  <c r="Y35" i="3"/>
  <c r="V35" i="3"/>
  <c r="S35" i="3"/>
  <c r="P35" i="3"/>
  <c r="M35" i="3"/>
  <c r="AD34" i="3"/>
  <c r="Y34" i="3"/>
  <c r="V34" i="3"/>
  <c r="S34" i="3"/>
  <c r="P34" i="3"/>
  <c r="M34" i="3"/>
  <c r="AD33" i="3"/>
  <c r="Y33" i="3"/>
  <c r="V33" i="3"/>
  <c r="S33" i="3"/>
  <c r="P33" i="3"/>
  <c r="M33" i="3"/>
  <c r="AD32" i="3"/>
  <c r="Y32" i="3"/>
  <c r="V32" i="3"/>
  <c r="S32" i="3"/>
  <c r="P32" i="3"/>
  <c r="M32" i="3"/>
  <c r="AD31" i="3"/>
  <c r="Y31" i="3"/>
  <c r="V31" i="3"/>
  <c r="S31" i="3"/>
  <c r="P31" i="3"/>
  <c r="M31" i="3"/>
  <c r="AD30" i="3"/>
  <c r="Y30" i="3"/>
  <c r="V30" i="3"/>
  <c r="S30" i="3"/>
  <c r="P30" i="3"/>
  <c r="M30" i="3"/>
  <c r="AD29" i="3"/>
  <c r="Y29" i="3"/>
  <c r="V29" i="3"/>
  <c r="S29" i="3"/>
  <c r="P29" i="3"/>
  <c r="M29" i="3"/>
  <c r="AD28" i="3"/>
  <c r="Y28" i="3"/>
  <c r="V28" i="3"/>
  <c r="S28" i="3"/>
  <c r="P28" i="3"/>
  <c r="M28" i="3"/>
  <c r="AD27" i="3"/>
  <c r="Y27" i="3"/>
  <c r="V27" i="3"/>
  <c r="S27" i="3"/>
  <c r="P27" i="3"/>
  <c r="M27" i="3"/>
  <c r="AD26" i="3"/>
  <c r="Y26" i="3"/>
  <c r="V26" i="3"/>
  <c r="S26" i="3"/>
  <c r="P26" i="3"/>
  <c r="M26" i="3"/>
  <c r="AD25" i="3"/>
  <c r="Y25" i="3"/>
  <c r="V25" i="3"/>
  <c r="S25" i="3"/>
  <c r="P25" i="3"/>
  <c r="M25" i="3"/>
  <c r="AD24" i="3"/>
  <c r="Y24" i="3"/>
  <c r="V24" i="3"/>
  <c r="S24" i="3"/>
  <c r="P24" i="3"/>
  <c r="M24" i="3"/>
  <c r="AD23" i="3"/>
  <c r="Y23" i="3"/>
  <c r="V23" i="3"/>
  <c r="S23" i="3"/>
  <c r="P23" i="3"/>
  <c r="M23" i="3"/>
  <c r="AD22" i="3"/>
  <c r="Y22" i="3"/>
  <c r="V22" i="3"/>
  <c r="S22" i="3"/>
  <c r="P22" i="3"/>
  <c r="M22" i="3"/>
  <c r="AD21" i="3"/>
  <c r="Y21" i="3"/>
  <c r="V21" i="3"/>
  <c r="S21" i="3"/>
  <c r="P21" i="3"/>
  <c r="M21" i="3"/>
  <c r="AD20" i="3"/>
  <c r="Y20" i="3"/>
  <c r="V20" i="3"/>
  <c r="S20" i="3"/>
  <c r="P20" i="3"/>
  <c r="M20" i="3"/>
  <c r="AD19" i="3"/>
  <c r="Y19" i="3"/>
  <c r="V19" i="3"/>
  <c r="S19" i="3"/>
  <c r="P19" i="3"/>
  <c r="M19" i="3"/>
  <c r="AD18" i="3"/>
  <c r="Y18" i="3"/>
  <c r="V18" i="3"/>
  <c r="S18" i="3"/>
  <c r="P18" i="3"/>
  <c r="M18" i="3"/>
  <c r="AD17" i="3"/>
  <c r="Y17" i="3"/>
  <c r="V17" i="3"/>
  <c r="S17" i="3"/>
  <c r="P17" i="3"/>
  <c r="M17" i="3"/>
  <c r="AD16" i="3"/>
  <c r="Y16" i="3"/>
  <c r="V16" i="3"/>
  <c r="S16" i="3"/>
  <c r="P16" i="3"/>
  <c r="M16" i="3"/>
  <c r="AD15" i="3"/>
  <c r="Y15" i="3"/>
  <c r="V15" i="3"/>
  <c r="S15" i="3"/>
  <c r="P15" i="3"/>
  <c r="M15" i="3"/>
  <c r="AD14" i="3"/>
  <c r="Y14" i="3"/>
  <c r="V14" i="3"/>
  <c r="S14" i="3"/>
  <c r="P14" i="3"/>
  <c r="M14" i="3"/>
  <c r="AD13" i="3"/>
  <c r="Y13" i="3"/>
  <c r="V13" i="3"/>
  <c r="S13" i="3"/>
  <c r="P13" i="3"/>
  <c r="M13" i="3"/>
  <c r="AD12" i="3"/>
  <c r="Y12" i="3"/>
  <c r="V12" i="3"/>
  <c r="S12" i="3"/>
  <c r="P12" i="3"/>
  <c r="M12" i="3"/>
  <c r="AD11" i="3"/>
  <c r="Y11" i="3"/>
  <c r="V11" i="3"/>
  <c r="S11" i="3"/>
  <c r="P11" i="3"/>
  <c r="M11" i="3"/>
  <c r="AD10" i="3"/>
  <c r="Y10" i="3"/>
  <c r="V10" i="3"/>
  <c r="S10" i="3"/>
  <c r="P10" i="3"/>
  <c r="M10" i="3"/>
  <c r="AD9" i="3"/>
  <c r="Y9" i="3"/>
  <c r="V9" i="3"/>
  <c r="S9" i="3"/>
  <c r="P9" i="3"/>
  <c r="M9" i="3"/>
  <c r="AD8" i="3"/>
  <c r="Y8" i="3"/>
  <c r="V8" i="3"/>
  <c r="S8" i="3"/>
  <c r="P8" i="3"/>
  <c r="M8" i="3"/>
  <c r="AD7" i="3"/>
  <c r="Y7" i="3"/>
  <c r="V7" i="3"/>
  <c r="S7" i="3"/>
  <c r="P7" i="3"/>
  <c r="M7" i="3"/>
  <c r="AD6" i="3"/>
  <c r="Y6" i="3"/>
  <c r="V6" i="3"/>
  <c r="S6" i="3"/>
  <c r="P6" i="3"/>
  <c r="M6" i="3"/>
  <c r="AD5" i="3"/>
  <c r="Y5" i="3"/>
  <c r="V5" i="3"/>
  <c r="S5" i="3"/>
  <c r="P5" i="3"/>
  <c r="M5" i="3"/>
  <c r="AD4" i="3"/>
  <c r="Y4" i="3"/>
  <c r="V4" i="3"/>
  <c r="S4" i="3"/>
  <c r="P4" i="3"/>
  <c r="M4" i="3"/>
  <c r="AD3" i="3"/>
  <c r="Y3" i="3"/>
  <c r="V3" i="3"/>
  <c r="S3" i="3"/>
  <c r="P3" i="3"/>
  <c r="M3" i="3"/>
  <c r="AD2" i="3"/>
  <c r="Y2" i="3"/>
  <c r="V2" i="3"/>
  <c r="S2" i="3"/>
  <c r="P2" i="3"/>
  <c r="M2" i="3"/>
  <c r="U62" i="4" l="1"/>
  <c r="U4" i="4"/>
  <c r="V4" i="4"/>
  <c r="U20" i="4"/>
  <c r="V20" i="4" s="1"/>
  <c r="U24" i="4"/>
  <c r="V24" i="4" s="1"/>
  <c r="U40" i="4"/>
  <c r="U12" i="4"/>
  <c r="U32" i="4"/>
  <c r="U48" i="4"/>
  <c r="U58" i="4"/>
  <c r="V12" i="4"/>
  <c r="U16" i="4"/>
  <c r="V16" i="4" s="1"/>
  <c r="U53" i="4"/>
  <c r="V53" i="4" s="1"/>
  <c r="U38" i="4"/>
  <c r="U44" i="4"/>
  <c r="V44" i="4" s="1"/>
  <c r="U54" i="4"/>
  <c r="V54" i="4" s="1"/>
  <c r="U61" i="4"/>
  <c r="U57" i="4"/>
  <c r="V57" i="4" s="1"/>
  <c r="U10" i="4"/>
  <c r="U14" i="4"/>
  <c r="V14" i="4" s="1"/>
  <c r="U22" i="4"/>
  <c r="V22" i="4" s="1"/>
  <c r="U55" i="4"/>
  <c r="V55" i="4" s="1"/>
  <c r="U59" i="4"/>
  <c r="V59" i="4" s="1"/>
  <c r="U63" i="4"/>
  <c r="V63" i="4" s="1"/>
  <c r="U8" i="4"/>
  <c r="V8" i="4" s="1"/>
  <c r="U26" i="4"/>
  <c r="U30" i="4"/>
  <c r="V30" i="4" s="1"/>
  <c r="V32" i="4"/>
  <c r="U34" i="4"/>
  <c r="V34" i="4" s="1"/>
  <c r="U42" i="4"/>
  <c r="V42" i="4" s="1"/>
  <c r="U46" i="4"/>
  <c r="V46" i="4" s="1"/>
  <c r="V48" i="4"/>
  <c r="U50" i="4"/>
  <c r="V50" i="4" s="1"/>
  <c r="U6" i="4"/>
  <c r="V6" i="4" s="1"/>
  <c r="U18" i="4"/>
  <c r="V18" i="4" s="1"/>
  <c r="V10" i="4"/>
  <c r="U28" i="4"/>
  <c r="V28" i="4" s="1"/>
  <c r="U36" i="4"/>
  <c r="V36" i="4" s="1"/>
  <c r="U52" i="4"/>
  <c r="V52" i="4" s="1"/>
  <c r="U56" i="4"/>
  <c r="V56" i="4" s="1"/>
  <c r="U60" i="4"/>
  <c r="V60" i="4" s="1"/>
  <c r="U64" i="4"/>
  <c r="V64" i="4" s="1"/>
  <c r="U65" i="4"/>
  <c r="V65" i="4" s="1"/>
  <c r="V26" i="4"/>
  <c r="V38" i="4"/>
  <c r="V58" i="4"/>
  <c r="V62" i="4"/>
  <c r="U2" i="4"/>
  <c r="V2" i="4" s="1"/>
  <c r="V61" i="4"/>
  <c r="V40" i="4"/>
  <c r="U3" i="4"/>
  <c r="V3" i="4" s="1"/>
  <c r="U5" i="4"/>
  <c r="V5" i="4" s="1"/>
  <c r="U7" i="4"/>
  <c r="V7" i="4" s="1"/>
  <c r="W8" i="4"/>
  <c r="U9" i="4"/>
  <c r="V9" i="4" s="1"/>
  <c r="U11" i="4"/>
  <c r="V11" i="4" s="1"/>
  <c r="U13" i="4"/>
  <c r="V13" i="4" s="1"/>
  <c r="U15" i="4"/>
  <c r="V15" i="4" s="1"/>
  <c r="U17" i="4"/>
  <c r="V17" i="4" s="1"/>
  <c r="U19" i="4"/>
  <c r="V19" i="4" s="1"/>
  <c r="U21" i="4"/>
  <c r="V21" i="4" s="1"/>
  <c r="U23" i="4"/>
  <c r="V23" i="4" s="1"/>
  <c r="U25" i="4"/>
  <c r="V25" i="4" s="1"/>
  <c r="U27" i="4"/>
  <c r="V27" i="4" s="1"/>
  <c r="W28" i="4"/>
  <c r="U29" i="4"/>
  <c r="V29" i="4" s="1"/>
  <c r="U31" i="4"/>
  <c r="V31" i="4" s="1"/>
  <c r="U33" i="4"/>
  <c r="V33" i="4" s="1"/>
  <c r="U35" i="4"/>
  <c r="V35" i="4" s="1"/>
  <c r="W36" i="4"/>
  <c r="U37" i="4"/>
  <c r="V37" i="4" s="1"/>
  <c r="W38" i="4"/>
  <c r="U39" i="4"/>
  <c r="V39" i="4" s="1"/>
  <c r="U41" i="4"/>
  <c r="V41" i="4" s="1"/>
  <c r="U43" i="4"/>
  <c r="V43" i="4" s="1"/>
  <c r="U45" i="4"/>
  <c r="V45" i="4" s="1"/>
  <c r="U47" i="4"/>
  <c r="V47" i="4" s="1"/>
  <c r="U49" i="4"/>
  <c r="V49" i="4" s="1"/>
  <c r="U51" i="4"/>
  <c r="V51" i="4" s="1"/>
  <c r="W52" i="4"/>
  <c r="W54" i="4"/>
  <c r="W56" i="4"/>
  <c r="W58" i="4"/>
  <c r="W60" i="4"/>
  <c r="W62" i="4"/>
  <c r="W64" i="4"/>
</calcChain>
</file>

<file path=xl/sharedStrings.xml><?xml version="1.0" encoding="utf-8"?>
<sst xmlns="http://schemas.openxmlformats.org/spreadsheetml/2006/main" count="541" uniqueCount="184">
  <si>
    <t xml:space="preserve">Court Revenue_Forfeiture from proceeds of crime </t>
  </si>
  <si>
    <t xml:space="preserve">Court Revenue_Other </t>
  </si>
  <si>
    <t>Court Revenue_Total</t>
  </si>
  <si>
    <t>Total pending on 31 Dec 2016 &amp; carried forward into 2017</t>
    <phoneticPr fontId="6" type="noConversion"/>
  </si>
  <si>
    <t>Statistics of old pending cases_2006</t>
  </si>
  <si>
    <t>Statistics of old pending cases_2007</t>
  </si>
  <si>
    <t>Statistics of old pending cases_2008</t>
  </si>
  <si>
    <t>Statistics of old pending cases_2009</t>
  </si>
  <si>
    <t>Statistics of old pending cases_2010</t>
  </si>
  <si>
    <t>Statistics of old pending cases_2011</t>
  </si>
  <si>
    <t>Statistics of old pending cases_2012</t>
  </si>
  <si>
    <t>Statistics of old pending cases_2013</t>
  </si>
  <si>
    <t>Statistics of old pending cases_2014</t>
  </si>
  <si>
    <t>Statistics of old pending cases_2015</t>
  </si>
  <si>
    <t>Statistics of old pending cases_S/total pending end 2015</t>
  </si>
  <si>
    <t>Statistics of old pending cases_2016</t>
  </si>
  <si>
    <t>Statistics of old pending cases_Total pending end 2016</t>
  </si>
  <si>
    <t xml:space="preserve">SC_Cases carried forward from 2015 </t>
  </si>
  <si>
    <t>SC_New cases in 2016</t>
  </si>
  <si>
    <t>SC_Subtotal Cases In</t>
  </si>
  <si>
    <t>SC_Cases disposed of in 2016</t>
  </si>
  <si>
    <t>SC_Cases pending  at end of 2016 (including cases transferred)</t>
  </si>
  <si>
    <t xml:space="preserve">Infrastructure_Number of Court Rooms </t>
  </si>
  <si>
    <t>Infrastructure_Number of Court Rooms with AC or Fan</t>
  </si>
  <si>
    <t xml:space="preserve">Infrastructure_Adequate access to Public Toilets ? </t>
  </si>
  <si>
    <t>Infrastructure_Adequate male witness waiting rooms?</t>
  </si>
  <si>
    <t xml:space="preserve">Infrastructure_Adequate female witness waiting rooms ? </t>
  </si>
  <si>
    <t>Infrastructure_Adequate evidence storage space (Malkhana) ?</t>
  </si>
  <si>
    <t>Budget (BDT)_Salaries</t>
  </si>
  <si>
    <t xml:space="preserve">Budget (BDT)_Administration </t>
  </si>
  <si>
    <t xml:space="preserve">Budget (BDT)_Development and Others </t>
  </si>
  <si>
    <t>Budget (BDT)_Total Budget</t>
  </si>
  <si>
    <t xml:space="preserve">Human Resources: Filled post (Judicial)_Men </t>
  </si>
  <si>
    <t xml:space="preserve">Human Resources: Filled post (Judicial)_Women </t>
  </si>
  <si>
    <t xml:space="preserve">Human Resources: Filled post (Judicial)_Total Filled posts (Judicial) </t>
  </si>
  <si>
    <t xml:space="preserve">Filled post (Administrative)_Men </t>
  </si>
  <si>
    <t xml:space="preserve">Filled post (Administrative)_Women </t>
  </si>
  <si>
    <t xml:space="preserve">Filled post (Administrative)_Total Filled post (Administrative) </t>
  </si>
  <si>
    <t xml:space="preserve">Vacant post (Judicial)_Men </t>
  </si>
  <si>
    <t xml:space="preserve">Vacant post (Judicial)_Women </t>
  </si>
  <si>
    <t xml:space="preserve">Vacant post (Judicial)_Total Vacant post (Judicial) </t>
  </si>
  <si>
    <t xml:space="preserve">Vacant post (Administrative)_Men </t>
  </si>
  <si>
    <t xml:space="preserve">Vacant post (Administrative)_Women </t>
  </si>
  <si>
    <t xml:space="preserve">Vacant post (Administrative)_Total Vacant post (Administrative) </t>
  </si>
  <si>
    <t xml:space="preserve">Court Revenue_Court Fees </t>
  </si>
  <si>
    <t>Court Revenue_Fines</t>
  </si>
  <si>
    <t>Disposals_Cases disposed in which accused was / were acquitted after compromise or otherwise</t>
  </si>
  <si>
    <t>Disposals_Subtotal Cases Acquitted or Discharged</t>
  </si>
  <si>
    <t>Disposals_Total cases disposed in 2016</t>
  </si>
  <si>
    <t xml:space="preserve">Sentencing_Total Number of Cases Convicted </t>
  </si>
  <si>
    <t>Sentencing_Total Number of Custodial Sentences</t>
  </si>
  <si>
    <t>Sentencing_Total Number of Non-Custodial Sentences-Fine</t>
  </si>
  <si>
    <t>Sentencing_Total Number of Non-Custodial Sentences-Probation</t>
  </si>
  <si>
    <t>Sentencing_Subtotal Number of Non-Custodial Sentences-All</t>
  </si>
  <si>
    <t>Statistics of old pending cases_1972</t>
  </si>
  <si>
    <t>Statistics of old pending cases_1973</t>
  </si>
  <si>
    <t>Statistics of old pending cases_1974</t>
  </si>
  <si>
    <t>Statistics of old pending cases_1975</t>
  </si>
  <si>
    <t>Statistics of old pending cases_1976</t>
  </si>
  <si>
    <t>Statistics of old pending cases_1977</t>
  </si>
  <si>
    <t>Statistics of old pending cases_1978</t>
  </si>
  <si>
    <t>Statistics of old pending cases_1979</t>
  </si>
  <si>
    <t>Statistics of old pending cases_1980</t>
  </si>
  <si>
    <t>Statistics of old pending cases_1981</t>
  </si>
  <si>
    <t>Statistics of old pending cases_1982</t>
  </si>
  <si>
    <t>Statistics of old pending cases_1983</t>
  </si>
  <si>
    <t>Statistics of old pending cases_1984</t>
  </si>
  <si>
    <t>Statistics of old pending cases_1985</t>
  </si>
  <si>
    <t>Statistics of old pending cases_1986</t>
  </si>
  <si>
    <t>Statistics of old pending cases_1987</t>
  </si>
  <si>
    <t>Statistics of old pending cases_1988</t>
  </si>
  <si>
    <t>Statistics of old pending cases_1989</t>
  </si>
  <si>
    <t>Statistics of old pending cases_1990</t>
  </si>
  <si>
    <t>Statistics of old pending cases_1991</t>
  </si>
  <si>
    <t>Statistics of old pending cases_1992</t>
  </si>
  <si>
    <t>Statistics of old pending cases_1993</t>
  </si>
  <si>
    <t>Statistics of old pending cases_1994</t>
  </si>
  <si>
    <t>Statistics of old pending cases_1995</t>
  </si>
  <si>
    <t>Statistics of old pending cases_1996</t>
  </si>
  <si>
    <t>Statistics of old pending cases_1997</t>
  </si>
  <si>
    <t>Statistics of old pending cases_1998</t>
  </si>
  <si>
    <t>Statistics of old pending cases_1999</t>
  </si>
  <si>
    <t>Statistics of old pending cases_2000</t>
  </si>
  <si>
    <t>Statistics of old pending cases_2001</t>
  </si>
  <si>
    <t>Statistics of old pending cases_2002</t>
  </si>
  <si>
    <t>Statistics of old pending cases_2003</t>
  </si>
  <si>
    <t>Statistics of old pending cases_2004</t>
  </si>
  <si>
    <t>Statistics of old pending cases_2005</t>
  </si>
  <si>
    <t>New Cases : On Appeal/Revision from lower court</t>
  </si>
  <si>
    <t>New Cases : Original Jurisdiction</t>
  </si>
  <si>
    <t>Yes</t>
  </si>
  <si>
    <t>No</t>
  </si>
  <si>
    <t>Subtotal New Cases In</t>
  </si>
  <si>
    <t>Total Cases In</t>
  </si>
  <si>
    <t>Cases carried forward from 2015</t>
  </si>
  <si>
    <t xml:space="preserve">No </t>
  </si>
  <si>
    <t>Data note</t>
  </si>
  <si>
    <t>Probation record 0</t>
  </si>
  <si>
    <t>Probaton record 0</t>
  </si>
  <si>
    <t>Probation record 1</t>
  </si>
  <si>
    <t>Probation record 16</t>
  </si>
  <si>
    <t>Probaton record 2</t>
  </si>
  <si>
    <t>Probation record 7</t>
  </si>
  <si>
    <t>Probation record 10</t>
  </si>
  <si>
    <t>Probation record 6</t>
  </si>
  <si>
    <t>Probation record 22</t>
  </si>
  <si>
    <t>Disposals_Cases disposed in which accused was/were convicted after pleading guilty</t>
  </si>
  <si>
    <t>Disposals_Cases disposed in which accused was/were convicted after full trial</t>
  </si>
  <si>
    <t>Disposals_Subtotal Convicted</t>
  </si>
  <si>
    <t>Disposals_Cases disposed in which accused was/were acquitted after full trial</t>
  </si>
  <si>
    <t>Disposals_Cases disposed in which accused was/were acquitted u/s 494(b) of CrPC</t>
  </si>
  <si>
    <t>Disposals_Cases disposed in which accused was/were discharged u/s 265C/494(a)</t>
  </si>
  <si>
    <t>Infrastructure_Number of Court Rooms with Stenographer's space</t>
  </si>
  <si>
    <t>Police_Court_Prison_District_Jurisdiction ID</t>
  </si>
  <si>
    <t>Jurisdiction Name</t>
  </si>
  <si>
    <t>Bagerhat</t>
  </si>
  <si>
    <t>Bandarban</t>
  </si>
  <si>
    <t>Barguna</t>
  </si>
  <si>
    <t>Barisal</t>
  </si>
  <si>
    <t>Bhola</t>
  </si>
  <si>
    <t>Bogra</t>
  </si>
  <si>
    <t>Brahmanbaria</t>
  </si>
  <si>
    <t>Chandpur</t>
  </si>
  <si>
    <t>Chapainawabganj</t>
  </si>
  <si>
    <t>Chuadanga</t>
  </si>
  <si>
    <t>Comilla</t>
  </si>
  <si>
    <t>Coxsbazar</t>
  </si>
  <si>
    <t>Dinajpur</t>
  </si>
  <si>
    <t>Faridpur</t>
  </si>
  <si>
    <t>Feni</t>
  </si>
  <si>
    <t>Gaibandha</t>
  </si>
  <si>
    <t>Habiganj</t>
  </si>
  <si>
    <t>Jamalpur</t>
  </si>
  <si>
    <t>Jessore</t>
  </si>
  <si>
    <t>Jhalokati</t>
  </si>
  <si>
    <t>Jhenaidah</t>
  </si>
  <si>
    <t>Khagrachhari</t>
  </si>
  <si>
    <t>Kishoreganj</t>
  </si>
  <si>
    <t>Kurigram</t>
  </si>
  <si>
    <t>Kushtia</t>
  </si>
  <si>
    <t>Lakshmipur</t>
  </si>
  <si>
    <t>Lalmonirhat</t>
  </si>
  <si>
    <t>Madaripur</t>
  </si>
  <si>
    <t>Magura</t>
  </si>
  <si>
    <t>Manikganj</t>
  </si>
  <si>
    <t>Meherpur</t>
  </si>
  <si>
    <t>Moulvibazar</t>
  </si>
  <si>
    <t>Munshiganj</t>
  </si>
  <si>
    <t>Mymensingh</t>
  </si>
  <si>
    <t>Naogaon</t>
  </si>
  <si>
    <t>Narail</t>
  </si>
  <si>
    <t>Narsingdi</t>
  </si>
  <si>
    <t>Natore</t>
  </si>
  <si>
    <t>Netrakona</t>
  </si>
  <si>
    <t>Nilphamari</t>
  </si>
  <si>
    <t>Noakhali</t>
  </si>
  <si>
    <t>Pabna</t>
  </si>
  <si>
    <t>Panchagarh</t>
  </si>
  <si>
    <t>Patuakhali</t>
  </si>
  <si>
    <t>Pirojpur</t>
  </si>
  <si>
    <t>Rajbari</t>
  </si>
  <si>
    <t>Rangpur</t>
  </si>
  <si>
    <t>Satkhira</t>
  </si>
  <si>
    <t>Shariatpur</t>
  </si>
  <si>
    <t>Sherpur</t>
  </si>
  <si>
    <t>Sirajgonj</t>
  </si>
  <si>
    <t>Sunamganj</t>
  </si>
  <si>
    <t>Tangail</t>
  </si>
  <si>
    <t>Thakurgaon</t>
  </si>
  <si>
    <t>Narayanganj</t>
  </si>
  <si>
    <t>Joypurhat</t>
  </si>
  <si>
    <t>Rangamati</t>
  </si>
  <si>
    <t>Gazipur</t>
  </si>
  <si>
    <t>Gopalganj</t>
  </si>
  <si>
    <t>Dhaka Metro</t>
  </si>
  <si>
    <t>Chittagong Metro</t>
  </si>
  <si>
    <t>Khulna Metro</t>
  </si>
  <si>
    <t>Rajshahi Metro</t>
  </si>
  <si>
    <t>Sylhet Metro</t>
  </si>
  <si>
    <t>Chittagong Non-Metro</t>
  </si>
  <si>
    <t>Dhaka Non-Metro</t>
  </si>
  <si>
    <t>Khulna Non-Metro</t>
  </si>
  <si>
    <t>Rajshahi Non-Metro</t>
  </si>
  <si>
    <t>Sylhet Non-Metro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</si>
</sst>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9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9" fontId="3" fillId="0" borderId="0" xfId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0" fillId="0" borderId="0" xfId="0" applyFont="1" applyFill="1"/>
    <xf numFmtId="0" fontId="4" fillId="0" borderId="0" xfId="0" applyFont="1" applyFill="1" applyAlignment="1"/>
    <xf numFmtId="164" fontId="9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BW76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defaultColWidth="8.85546875" defaultRowHeight="12.75" x14ac:dyDescent="0.25"/>
  <cols>
    <col min="1" max="1" width="15" style="29" customWidth="1"/>
    <col min="2" max="2" width="18.5703125" style="4" bestFit="1" customWidth="1"/>
    <col min="3" max="3" width="16" style="13" customWidth="1"/>
    <col min="4" max="4" width="7.42578125" style="13" bestFit="1" customWidth="1"/>
    <col min="5" max="5" width="10.28515625" style="13" bestFit="1" customWidth="1"/>
    <col min="6" max="6" width="12.140625" style="13" bestFit="1" customWidth="1"/>
    <col min="7" max="7" width="21" style="13" bestFit="1" customWidth="1"/>
    <col min="8" max="8" width="16" style="13" customWidth="1"/>
    <col min="9" max="9" width="18.28515625" style="13" bestFit="1" customWidth="1"/>
    <col min="10" max="10" width="10.28515625" style="13" bestFit="1" customWidth="1"/>
    <col min="11" max="12" width="7.5703125" style="13" bestFit="1" customWidth="1"/>
    <col min="13" max="13" width="25.28515625" style="13" bestFit="1" customWidth="1"/>
    <col min="14" max="14" width="23" style="13" bestFit="1" customWidth="1"/>
    <col min="15" max="15" width="15.85546875" style="13" bestFit="1" customWidth="1"/>
    <col min="16" max="16" width="24.28515625" style="13" customWidth="1"/>
    <col min="17" max="17" width="23.5703125" style="13" bestFit="1" customWidth="1"/>
    <col min="18" max="18" width="24.28515625" style="13" bestFit="1" customWidth="1"/>
    <col min="19" max="19" width="29.7109375" style="13" bestFit="1" customWidth="1"/>
    <col min="20" max="20" width="16.42578125" style="13" bestFit="1" customWidth="1"/>
    <col min="21" max="21" width="15.140625" style="13" bestFit="1" customWidth="1"/>
    <col min="22" max="22" width="16.7109375" style="13" bestFit="1" customWidth="1"/>
    <col min="23" max="23" width="14.42578125" style="13" bestFit="1" customWidth="1"/>
    <col min="24" max="24" width="16.85546875" style="13" bestFit="1" customWidth="1"/>
    <col min="25" max="25" width="20.85546875" style="13" bestFit="1" customWidth="1"/>
    <col min="26" max="26" width="21.140625" style="13" bestFit="1" customWidth="1"/>
    <col min="27" max="27" width="19.7109375" style="13" bestFit="1" customWidth="1"/>
    <col min="28" max="30" width="17.28515625" style="13" bestFit="1" customWidth="1"/>
    <col min="31" max="31" width="20.28515625" style="13" customWidth="1"/>
    <col min="32" max="32" width="17.28515625" style="13" bestFit="1" customWidth="1"/>
    <col min="33" max="33" width="20.28515625" style="13" customWidth="1"/>
    <col min="34" max="34" width="13.42578125" style="13" bestFit="1" customWidth="1"/>
    <col min="35" max="38" width="17.28515625" style="13" bestFit="1" customWidth="1"/>
    <col min="39" max="40" width="13.42578125" style="13" bestFit="1" customWidth="1"/>
    <col min="41" max="41" width="17.28515625" style="13" customWidth="1"/>
    <col min="42" max="43" width="13.42578125" style="13" bestFit="1" customWidth="1"/>
    <col min="44" max="49" width="17.28515625" style="13" bestFit="1" customWidth="1"/>
    <col min="50" max="50" width="20.28515625" style="13" bestFit="1" customWidth="1"/>
    <col min="51" max="52" width="17.28515625" style="13" bestFit="1" customWidth="1"/>
    <col min="53" max="53" width="17.28515625" style="13" customWidth="1"/>
    <col min="54" max="54" width="17.28515625" style="13" bestFit="1" customWidth="1"/>
    <col min="55" max="55" width="13.42578125" style="13" bestFit="1" customWidth="1"/>
    <col min="56" max="56" width="17.28515625" style="13" customWidth="1"/>
    <col min="57" max="60" width="17.28515625" style="13" bestFit="1" customWidth="1"/>
    <col min="61" max="61" width="20.28515625" style="13" bestFit="1" customWidth="1"/>
    <col min="62" max="69" width="17.28515625" style="13" bestFit="1" customWidth="1"/>
    <col min="70" max="71" width="20.28515625" style="13" bestFit="1" customWidth="1"/>
    <col min="72" max="72" width="26.5703125" style="13" bestFit="1" customWidth="1"/>
    <col min="73" max="73" width="17.28515625" style="13" bestFit="1" customWidth="1"/>
    <col min="74" max="74" width="25.140625" style="13" bestFit="1" customWidth="1"/>
    <col min="75" max="75" width="17" style="16" bestFit="1" customWidth="1"/>
    <col min="76" max="16384" width="8.85546875" style="13"/>
  </cols>
  <sheetData>
    <row r="1" spans="1:75" s="27" customFormat="1" ht="38.25" x14ac:dyDescent="0.2">
      <c r="A1" s="38" t="s">
        <v>113</v>
      </c>
      <c r="B1" s="38" t="s">
        <v>114</v>
      </c>
      <c r="C1" s="19" t="s">
        <v>17</v>
      </c>
      <c r="D1" s="19" t="s">
        <v>18</v>
      </c>
      <c r="E1" s="19" t="s">
        <v>19</v>
      </c>
      <c r="F1" s="19" t="s">
        <v>20</v>
      </c>
      <c r="G1" s="19" t="s">
        <v>21</v>
      </c>
      <c r="H1" s="20" t="s">
        <v>94</v>
      </c>
      <c r="I1" s="19" t="s">
        <v>88</v>
      </c>
      <c r="J1" s="20" t="s">
        <v>89</v>
      </c>
      <c r="K1" s="19" t="s">
        <v>92</v>
      </c>
      <c r="L1" s="19" t="s">
        <v>93</v>
      </c>
      <c r="M1" s="19" t="s">
        <v>106</v>
      </c>
      <c r="N1" s="19" t="s">
        <v>107</v>
      </c>
      <c r="O1" s="19" t="s">
        <v>108</v>
      </c>
      <c r="P1" s="19" t="s">
        <v>109</v>
      </c>
      <c r="Q1" s="19" t="s">
        <v>110</v>
      </c>
      <c r="R1" s="19" t="s">
        <v>111</v>
      </c>
      <c r="S1" s="19" t="s">
        <v>46</v>
      </c>
      <c r="T1" s="19" t="s">
        <v>47</v>
      </c>
      <c r="U1" s="19" t="s">
        <v>48</v>
      </c>
      <c r="V1" s="19" t="s">
        <v>3</v>
      </c>
      <c r="W1" s="19" t="s">
        <v>49</v>
      </c>
      <c r="X1" s="21" t="s">
        <v>50</v>
      </c>
      <c r="Y1" s="21" t="s">
        <v>51</v>
      </c>
      <c r="Z1" s="21" t="s">
        <v>52</v>
      </c>
      <c r="AA1" s="21" t="s">
        <v>53</v>
      </c>
      <c r="AB1" s="22" t="s">
        <v>54</v>
      </c>
      <c r="AC1" s="22" t="s">
        <v>55</v>
      </c>
      <c r="AD1" s="22" t="s">
        <v>56</v>
      </c>
      <c r="AE1" s="22" t="s">
        <v>57</v>
      </c>
      <c r="AF1" s="22" t="s">
        <v>58</v>
      </c>
      <c r="AG1" s="22" t="s">
        <v>59</v>
      </c>
      <c r="AH1" s="22" t="s">
        <v>60</v>
      </c>
      <c r="AI1" s="22" t="s">
        <v>61</v>
      </c>
      <c r="AJ1" s="22" t="s">
        <v>62</v>
      </c>
      <c r="AK1" s="22" t="s">
        <v>63</v>
      </c>
      <c r="AL1" s="22" t="s">
        <v>64</v>
      </c>
      <c r="AM1" s="22" t="s">
        <v>65</v>
      </c>
      <c r="AN1" s="22" t="s">
        <v>66</v>
      </c>
      <c r="AO1" s="22" t="s">
        <v>67</v>
      </c>
      <c r="AP1" s="22" t="s">
        <v>68</v>
      </c>
      <c r="AQ1" s="22" t="s">
        <v>69</v>
      </c>
      <c r="AR1" s="22" t="s">
        <v>70</v>
      </c>
      <c r="AS1" s="22" t="s">
        <v>71</v>
      </c>
      <c r="AT1" s="22" t="s">
        <v>72</v>
      </c>
      <c r="AU1" s="22" t="s">
        <v>73</v>
      </c>
      <c r="AV1" s="22" t="s">
        <v>74</v>
      </c>
      <c r="AW1" s="22" t="s">
        <v>75</v>
      </c>
      <c r="AX1" s="22" t="s">
        <v>76</v>
      </c>
      <c r="AY1" s="22" t="s">
        <v>77</v>
      </c>
      <c r="AZ1" s="22" t="s">
        <v>78</v>
      </c>
      <c r="BA1" s="22" t="s">
        <v>79</v>
      </c>
      <c r="BB1" s="22" t="s">
        <v>80</v>
      </c>
      <c r="BC1" s="22" t="s">
        <v>81</v>
      </c>
      <c r="BD1" s="22" t="s">
        <v>82</v>
      </c>
      <c r="BE1" s="22" t="s">
        <v>83</v>
      </c>
      <c r="BF1" s="22" t="s">
        <v>84</v>
      </c>
      <c r="BG1" s="22" t="s">
        <v>85</v>
      </c>
      <c r="BH1" s="22" t="s">
        <v>86</v>
      </c>
      <c r="BI1" s="22" t="s">
        <v>87</v>
      </c>
      <c r="BJ1" s="22" t="s">
        <v>4</v>
      </c>
      <c r="BK1" s="22" t="s">
        <v>5</v>
      </c>
      <c r="BL1" s="22" t="s">
        <v>6</v>
      </c>
      <c r="BM1" s="22" t="s">
        <v>7</v>
      </c>
      <c r="BN1" s="22" t="s">
        <v>8</v>
      </c>
      <c r="BO1" s="22" t="s">
        <v>9</v>
      </c>
      <c r="BP1" s="22" t="s">
        <v>10</v>
      </c>
      <c r="BQ1" s="22" t="s">
        <v>11</v>
      </c>
      <c r="BR1" s="22" t="s">
        <v>12</v>
      </c>
      <c r="BS1" s="22" t="s">
        <v>13</v>
      </c>
      <c r="BT1" s="22" t="s">
        <v>14</v>
      </c>
      <c r="BU1" s="22" t="s">
        <v>15</v>
      </c>
      <c r="BV1" s="21" t="s">
        <v>16</v>
      </c>
      <c r="BW1" s="18" t="s">
        <v>96</v>
      </c>
    </row>
    <row r="2" spans="1:75" x14ac:dyDescent="0.25">
      <c r="A2" s="35">
        <v>1</v>
      </c>
      <c r="B2" s="5" t="s">
        <v>115</v>
      </c>
      <c r="C2" s="9">
        <v>3744</v>
      </c>
      <c r="D2" s="8">
        <v>2081</v>
      </c>
      <c r="E2" s="8">
        <v>5825</v>
      </c>
      <c r="F2" s="8">
        <v>2696</v>
      </c>
      <c r="G2" s="8">
        <v>3129</v>
      </c>
      <c r="H2" s="8">
        <v>3743</v>
      </c>
      <c r="I2" s="8">
        <v>428</v>
      </c>
      <c r="J2" s="8">
        <v>1504</v>
      </c>
      <c r="K2" s="8">
        <f t="shared" ref="K2:K33" si="0">SUM(I2:J2)</f>
        <v>1932</v>
      </c>
      <c r="L2" s="8">
        <f t="shared" ref="L2:L33" si="1">SUM(H2:J2)</f>
        <v>5675</v>
      </c>
      <c r="M2" s="8">
        <v>0</v>
      </c>
      <c r="N2" s="8">
        <v>291</v>
      </c>
      <c r="O2" s="8">
        <f t="shared" ref="O2:O33" si="2">SUM(M2:N2)</f>
        <v>291</v>
      </c>
      <c r="P2" s="8">
        <v>1026</v>
      </c>
      <c r="Q2" s="8">
        <v>0</v>
      </c>
      <c r="R2" s="8">
        <v>1</v>
      </c>
      <c r="S2" s="8">
        <v>8</v>
      </c>
      <c r="T2" s="8">
        <f t="shared" ref="T2:T33" si="3">SUM(P2:S2)</f>
        <v>1035</v>
      </c>
      <c r="U2" s="8">
        <f t="shared" ref="U2:U33" si="4">O2+T2</f>
        <v>1326</v>
      </c>
      <c r="V2" s="8">
        <f>L2-U2</f>
        <v>4349</v>
      </c>
      <c r="W2" s="8">
        <f t="shared" ref="W2:W33" si="5">O2</f>
        <v>291</v>
      </c>
      <c r="X2" s="8">
        <v>294</v>
      </c>
      <c r="Y2" s="8">
        <v>0</v>
      </c>
      <c r="Z2" s="8">
        <v>0</v>
      </c>
      <c r="AA2" s="8">
        <f t="shared" ref="AA2:AA33" si="6">SUM(Y2:Z2)</f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  <c r="BC2" s="8">
        <v>2</v>
      </c>
      <c r="BD2" s="8">
        <v>1</v>
      </c>
      <c r="BE2" s="8">
        <v>9</v>
      </c>
      <c r="BF2" s="8">
        <v>16</v>
      </c>
      <c r="BG2" s="8">
        <v>17</v>
      </c>
      <c r="BH2" s="8">
        <v>23</v>
      </c>
      <c r="BI2" s="8">
        <v>29</v>
      </c>
      <c r="BJ2" s="8">
        <v>37</v>
      </c>
      <c r="BK2" s="8">
        <v>22</v>
      </c>
      <c r="BL2" s="8">
        <v>31</v>
      </c>
      <c r="BM2" s="8">
        <v>106</v>
      </c>
      <c r="BN2" s="8">
        <v>209</v>
      </c>
      <c r="BO2" s="8">
        <v>199</v>
      </c>
      <c r="BP2" s="8">
        <v>239</v>
      </c>
      <c r="BQ2" s="8">
        <v>257</v>
      </c>
      <c r="BR2" s="8">
        <v>293</v>
      </c>
      <c r="BS2" s="8">
        <v>548</v>
      </c>
      <c r="BT2" s="11">
        <f t="shared" ref="BT2:BT33" si="7">SUM(AB2:BS2)</f>
        <v>2038</v>
      </c>
      <c r="BU2" s="11">
        <v>1090</v>
      </c>
      <c r="BV2" s="11">
        <f t="shared" ref="BV2:BV33" si="8">SUM(AB2:BU2)-BT2</f>
        <v>3128</v>
      </c>
      <c r="BW2" s="12"/>
    </row>
    <row r="3" spans="1:75" x14ac:dyDescent="0.25">
      <c r="A3" s="35">
        <v>3</v>
      </c>
      <c r="B3" s="5" t="s">
        <v>116</v>
      </c>
      <c r="C3" s="9">
        <v>2861</v>
      </c>
      <c r="D3" s="8">
        <v>1083</v>
      </c>
      <c r="E3" s="8">
        <v>3944</v>
      </c>
      <c r="F3" s="8">
        <v>575</v>
      </c>
      <c r="G3" s="8">
        <v>3369</v>
      </c>
      <c r="H3" s="8">
        <v>3876</v>
      </c>
      <c r="I3" s="8">
        <v>318</v>
      </c>
      <c r="J3" s="8">
        <v>38</v>
      </c>
      <c r="K3" s="8">
        <f t="shared" si="0"/>
        <v>356</v>
      </c>
      <c r="L3" s="8">
        <f t="shared" si="1"/>
        <v>4232</v>
      </c>
      <c r="M3" s="8">
        <v>0</v>
      </c>
      <c r="N3" s="8">
        <v>126</v>
      </c>
      <c r="O3" s="8">
        <f t="shared" si="2"/>
        <v>126</v>
      </c>
      <c r="P3" s="8">
        <v>108</v>
      </c>
      <c r="Q3" s="8">
        <v>0</v>
      </c>
      <c r="R3" s="8">
        <v>22</v>
      </c>
      <c r="S3" s="8">
        <v>10</v>
      </c>
      <c r="T3" s="8">
        <f t="shared" si="3"/>
        <v>140</v>
      </c>
      <c r="U3" s="8">
        <f t="shared" si="4"/>
        <v>266</v>
      </c>
      <c r="V3" s="8">
        <f t="shared" ref="V3:V33" si="9">L3-U3</f>
        <v>3966</v>
      </c>
      <c r="W3" s="8">
        <f t="shared" si="5"/>
        <v>126</v>
      </c>
      <c r="X3" s="8">
        <v>126</v>
      </c>
      <c r="Y3" s="8">
        <v>81</v>
      </c>
      <c r="Z3" s="8">
        <v>0</v>
      </c>
      <c r="AA3" s="8">
        <f t="shared" si="6"/>
        <v>81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5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1</v>
      </c>
      <c r="AS3" s="14">
        <v>8</v>
      </c>
      <c r="AT3" s="14">
        <v>5</v>
      </c>
      <c r="AU3" s="14">
        <v>13</v>
      </c>
      <c r="AV3" s="14">
        <v>18</v>
      </c>
      <c r="AW3" s="14">
        <v>19</v>
      </c>
      <c r="AX3" s="14">
        <v>22</v>
      </c>
      <c r="AY3" s="14">
        <v>25</v>
      </c>
      <c r="AZ3" s="14">
        <v>22</v>
      </c>
      <c r="BA3" s="14">
        <v>26</v>
      </c>
      <c r="BB3" s="14">
        <v>27</v>
      </c>
      <c r="BC3" s="14">
        <v>43</v>
      </c>
      <c r="BD3" s="14">
        <v>44</v>
      </c>
      <c r="BE3" s="14">
        <v>56</v>
      </c>
      <c r="BF3" s="14">
        <v>59</v>
      </c>
      <c r="BG3" s="14">
        <v>111</v>
      </c>
      <c r="BH3" s="14">
        <v>89</v>
      </c>
      <c r="BI3" s="14">
        <v>172</v>
      </c>
      <c r="BJ3" s="14">
        <v>122</v>
      </c>
      <c r="BK3" s="14">
        <v>124</v>
      </c>
      <c r="BL3" s="14">
        <v>181</v>
      </c>
      <c r="BM3" s="14">
        <v>327</v>
      </c>
      <c r="BN3" s="14">
        <v>399</v>
      </c>
      <c r="BO3" s="14">
        <v>320</v>
      </c>
      <c r="BP3" s="14">
        <v>410</v>
      </c>
      <c r="BQ3" s="14">
        <v>370</v>
      </c>
      <c r="BR3" s="14">
        <v>289</v>
      </c>
      <c r="BS3" s="14">
        <v>362</v>
      </c>
      <c r="BT3" s="11">
        <f t="shared" si="7"/>
        <v>3669</v>
      </c>
      <c r="BU3" s="15">
        <v>381</v>
      </c>
      <c r="BV3" s="11">
        <f t="shared" si="8"/>
        <v>4050</v>
      </c>
    </row>
    <row r="4" spans="1:75" x14ac:dyDescent="0.25">
      <c r="A4" s="35">
        <v>4</v>
      </c>
      <c r="B4" s="5" t="s">
        <v>117</v>
      </c>
      <c r="C4" s="9">
        <v>1228</v>
      </c>
      <c r="D4" s="8">
        <v>1992</v>
      </c>
      <c r="E4" s="8">
        <v>3220</v>
      </c>
      <c r="F4" s="8">
        <v>1414</v>
      </c>
      <c r="G4" s="8">
        <v>1806</v>
      </c>
      <c r="H4" s="8">
        <v>1228</v>
      </c>
      <c r="I4" s="8">
        <v>253</v>
      </c>
      <c r="J4" s="8">
        <v>1831</v>
      </c>
      <c r="K4" s="8">
        <f t="shared" si="0"/>
        <v>2084</v>
      </c>
      <c r="L4" s="8">
        <f t="shared" si="1"/>
        <v>3312</v>
      </c>
      <c r="M4" s="8">
        <v>0</v>
      </c>
      <c r="N4" s="8">
        <v>98</v>
      </c>
      <c r="O4" s="8">
        <f t="shared" si="2"/>
        <v>98</v>
      </c>
      <c r="P4" s="8">
        <v>15</v>
      </c>
      <c r="Q4" s="8">
        <v>0</v>
      </c>
      <c r="R4" s="8">
        <v>68</v>
      </c>
      <c r="S4" s="8">
        <v>0</v>
      </c>
      <c r="T4" s="8">
        <f t="shared" si="3"/>
        <v>83</v>
      </c>
      <c r="U4" s="8">
        <f t="shared" si="4"/>
        <v>181</v>
      </c>
      <c r="V4" s="8">
        <f t="shared" si="9"/>
        <v>3131</v>
      </c>
      <c r="W4" s="8">
        <f t="shared" si="5"/>
        <v>98</v>
      </c>
      <c r="X4" s="8">
        <v>23</v>
      </c>
      <c r="Y4" s="8">
        <v>75</v>
      </c>
      <c r="Z4" s="8">
        <v>0</v>
      </c>
      <c r="AA4" s="8">
        <f t="shared" si="6"/>
        <v>75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1</v>
      </c>
      <c r="BD4" s="14">
        <v>1</v>
      </c>
      <c r="BE4" s="14">
        <v>3</v>
      </c>
      <c r="BF4" s="14">
        <v>0</v>
      </c>
      <c r="BG4" s="14">
        <v>2</v>
      </c>
      <c r="BH4" s="14">
        <v>3</v>
      </c>
      <c r="BI4" s="14">
        <v>8</v>
      </c>
      <c r="BJ4" s="14">
        <v>5</v>
      </c>
      <c r="BK4" s="14">
        <v>15</v>
      </c>
      <c r="BL4" s="14">
        <v>6</v>
      </c>
      <c r="BM4" s="14">
        <v>34</v>
      </c>
      <c r="BN4" s="14">
        <v>28</v>
      </c>
      <c r="BO4" s="14">
        <v>46</v>
      </c>
      <c r="BP4" s="14">
        <v>56</v>
      </c>
      <c r="BQ4" s="14">
        <v>97</v>
      </c>
      <c r="BR4" s="14">
        <v>140</v>
      </c>
      <c r="BS4" s="14">
        <v>297</v>
      </c>
      <c r="BT4" s="11">
        <f t="shared" si="7"/>
        <v>742</v>
      </c>
      <c r="BU4" s="15">
        <v>1045</v>
      </c>
      <c r="BV4" s="11">
        <f t="shared" si="8"/>
        <v>1787</v>
      </c>
      <c r="BW4" s="12"/>
    </row>
    <row r="5" spans="1:75" x14ac:dyDescent="0.25">
      <c r="A5" s="28">
        <v>6</v>
      </c>
      <c r="B5" s="5" t="s">
        <v>118</v>
      </c>
      <c r="C5" s="9">
        <v>3084</v>
      </c>
      <c r="D5" s="8">
        <v>4065</v>
      </c>
      <c r="E5" s="8">
        <v>7149</v>
      </c>
      <c r="F5" s="8">
        <v>4337</v>
      </c>
      <c r="G5" s="8">
        <v>2534</v>
      </c>
      <c r="H5" s="8">
        <v>2952</v>
      </c>
      <c r="I5" s="8">
        <v>551</v>
      </c>
      <c r="J5" s="8">
        <v>4535</v>
      </c>
      <c r="K5" s="8">
        <f t="shared" si="0"/>
        <v>5086</v>
      </c>
      <c r="L5" s="8">
        <f t="shared" si="1"/>
        <v>8038</v>
      </c>
      <c r="M5" s="8">
        <v>0</v>
      </c>
      <c r="N5" s="8">
        <v>270</v>
      </c>
      <c r="O5" s="8">
        <f t="shared" si="2"/>
        <v>270</v>
      </c>
      <c r="P5" s="8">
        <v>817</v>
      </c>
      <c r="Q5" s="8">
        <v>12</v>
      </c>
      <c r="R5" s="8">
        <v>12</v>
      </c>
      <c r="S5" s="8">
        <v>4227</v>
      </c>
      <c r="T5" s="8">
        <f t="shared" si="3"/>
        <v>5068</v>
      </c>
      <c r="U5" s="8">
        <f t="shared" si="4"/>
        <v>5338</v>
      </c>
      <c r="V5" s="8">
        <f t="shared" si="9"/>
        <v>2700</v>
      </c>
      <c r="W5" s="8">
        <f t="shared" si="5"/>
        <v>270</v>
      </c>
      <c r="X5" s="8">
        <v>260</v>
      </c>
      <c r="Y5" s="8">
        <v>10</v>
      </c>
      <c r="Z5" s="8">
        <v>0</v>
      </c>
      <c r="AA5" s="8">
        <f t="shared" si="6"/>
        <v>10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2</v>
      </c>
      <c r="BE5" s="8">
        <v>4</v>
      </c>
      <c r="BF5" s="8">
        <v>4</v>
      </c>
      <c r="BG5" s="8">
        <v>0</v>
      </c>
      <c r="BH5" s="8">
        <v>1</v>
      </c>
      <c r="BI5" s="8">
        <v>5</v>
      </c>
      <c r="BJ5" s="8">
        <v>0</v>
      </c>
      <c r="BK5" s="8">
        <v>2</v>
      </c>
      <c r="BL5" s="8">
        <v>6</v>
      </c>
      <c r="BM5" s="8">
        <v>8</v>
      </c>
      <c r="BN5" s="8">
        <v>38</v>
      </c>
      <c r="BO5" s="8">
        <v>74</v>
      </c>
      <c r="BP5" s="8">
        <v>250</v>
      </c>
      <c r="BQ5" s="8">
        <v>307</v>
      </c>
      <c r="BR5" s="8">
        <v>508</v>
      </c>
      <c r="BS5" s="8">
        <v>623</v>
      </c>
      <c r="BT5" s="11">
        <f t="shared" si="7"/>
        <v>1832</v>
      </c>
      <c r="BU5" s="11">
        <v>868</v>
      </c>
      <c r="BV5" s="11">
        <f t="shared" si="8"/>
        <v>2700</v>
      </c>
      <c r="BW5" s="12"/>
    </row>
    <row r="6" spans="1:75" x14ac:dyDescent="0.25">
      <c r="A6" s="35">
        <v>9</v>
      </c>
      <c r="B6" s="5" t="s">
        <v>119</v>
      </c>
      <c r="C6" s="9">
        <v>4705</v>
      </c>
      <c r="D6" s="8">
        <v>3692</v>
      </c>
      <c r="E6" s="8">
        <v>8397</v>
      </c>
      <c r="F6" s="8">
        <v>1544</v>
      </c>
      <c r="G6" s="8">
        <v>6131</v>
      </c>
      <c r="H6" s="8">
        <v>4413</v>
      </c>
      <c r="I6" s="8">
        <v>417</v>
      </c>
      <c r="J6" s="8">
        <v>1123</v>
      </c>
      <c r="K6" s="8">
        <f t="shared" si="0"/>
        <v>1540</v>
      </c>
      <c r="L6" s="8">
        <f t="shared" si="1"/>
        <v>5953</v>
      </c>
      <c r="M6" s="8">
        <v>0</v>
      </c>
      <c r="N6" s="8">
        <v>45</v>
      </c>
      <c r="O6" s="8">
        <f t="shared" si="2"/>
        <v>45</v>
      </c>
      <c r="P6" s="8">
        <v>400</v>
      </c>
      <c r="Q6" s="8">
        <v>0</v>
      </c>
      <c r="R6" s="8">
        <v>121</v>
      </c>
      <c r="S6" s="8">
        <v>0</v>
      </c>
      <c r="T6" s="8">
        <f t="shared" si="3"/>
        <v>521</v>
      </c>
      <c r="U6" s="8">
        <f t="shared" si="4"/>
        <v>566</v>
      </c>
      <c r="V6" s="8">
        <f t="shared" si="9"/>
        <v>5387</v>
      </c>
      <c r="W6" s="8">
        <f t="shared" si="5"/>
        <v>45</v>
      </c>
      <c r="X6" s="8">
        <v>7</v>
      </c>
      <c r="Y6" s="8">
        <v>38</v>
      </c>
      <c r="Z6" s="8">
        <v>0</v>
      </c>
      <c r="AA6" s="8">
        <f t="shared" si="6"/>
        <v>38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2</v>
      </c>
      <c r="BG6" s="8">
        <v>2</v>
      </c>
      <c r="BH6" s="8">
        <v>0</v>
      </c>
      <c r="BI6" s="8">
        <v>2</v>
      </c>
      <c r="BJ6" s="8">
        <v>10</v>
      </c>
      <c r="BK6" s="8">
        <v>19</v>
      </c>
      <c r="BL6" s="8">
        <v>68</v>
      </c>
      <c r="BM6" s="8">
        <v>48</v>
      </c>
      <c r="BN6" s="8">
        <v>107</v>
      </c>
      <c r="BO6" s="8">
        <v>241</v>
      </c>
      <c r="BP6" s="8">
        <v>371</v>
      </c>
      <c r="BQ6" s="8">
        <v>763</v>
      </c>
      <c r="BR6" s="8">
        <v>955</v>
      </c>
      <c r="BS6" s="8">
        <v>1329</v>
      </c>
      <c r="BT6" s="11">
        <f t="shared" si="7"/>
        <v>3917</v>
      </c>
      <c r="BU6" s="11">
        <v>1470</v>
      </c>
      <c r="BV6" s="11">
        <f t="shared" si="8"/>
        <v>5387</v>
      </c>
      <c r="BW6" s="12"/>
    </row>
    <row r="7" spans="1:75" x14ac:dyDescent="0.25">
      <c r="A7" s="35">
        <v>10</v>
      </c>
      <c r="B7" s="5" t="s">
        <v>120</v>
      </c>
      <c r="C7" s="9">
        <v>12023</v>
      </c>
      <c r="D7" s="8">
        <v>9185</v>
      </c>
      <c r="E7" s="8">
        <v>21208</v>
      </c>
      <c r="F7" s="8">
        <v>8221</v>
      </c>
      <c r="G7" s="8">
        <v>10109</v>
      </c>
      <c r="H7" s="8">
        <v>12985</v>
      </c>
      <c r="I7" s="8">
        <v>1214</v>
      </c>
      <c r="J7" s="8">
        <v>5089</v>
      </c>
      <c r="K7" s="8">
        <f t="shared" si="0"/>
        <v>6303</v>
      </c>
      <c r="L7" s="8">
        <f t="shared" si="1"/>
        <v>19288</v>
      </c>
      <c r="M7" s="8">
        <v>10</v>
      </c>
      <c r="N7" s="8">
        <v>2489</v>
      </c>
      <c r="O7" s="8">
        <f t="shared" si="2"/>
        <v>2499</v>
      </c>
      <c r="P7" s="8">
        <v>2286</v>
      </c>
      <c r="Q7" s="8">
        <v>8</v>
      </c>
      <c r="R7" s="8">
        <v>256</v>
      </c>
      <c r="S7" s="8">
        <v>3117</v>
      </c>
      <c r="T7" s="8">
        <f t="shared" si="3"/>
        <v>5667</v>
      </c>
      <c r="U7" s="8">
        <f t="shared" si="4"/>
        <v>8166</v>
      </c>
      <c r="V7" s="8">
        <f t="shared" si="9"/>
        <v>11122</v>
      </c>
      <c r="W7" s="8">
        <f t="shared" si="5"/>
        <v>2499</v>
      </c>
      <c r="X7" s="8">
        <v>2011</v>
      </c>
      <c r="Y7" s="8">
        <v>88</v>
      </c>
      <c r="Z7" s="8">
        <v>0</v>
      </c>
      <c r="AA7" s="8">
        <f t="shared" si="6"/>
        <v>88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35</v>
      </c>
      <c r="AO7" s="8">
        <v>23</v>
      </c>
      <c r="AP7" s="8">
        <v>12</v>
      </c>
      <c r="AQ7" s="8">
        <v>0</v>
      </c>
      <c r="AR7" s="8">
        <v>0</v>
      </c>
      <c r="AS7" s="8">
        <v>0</v>
      </c>
      <c r="AT7" s="8">
        <v>0</v>
      </c>
      <c r="AU7" s="8">
        <v>27</v>
      </c>
      <c r="AV7" s="8">
        <v>20</v>
      </c>
      <c r="AW7" s="8">
        <v>18</v>
      </c>
      <c r="AX7" s="8">
        <v>17</v>
      </c>
      <c r="AY7" s="8">
        <v>14</v>
      </c>
      <c r="AZ7" s="8">
        <v>16</v>
      </c>
      <c r="BA7" s="8">
        <v>68</v>
      </c>
      <c r="BB7" s="8">
        <v>39</v>
      </c>
      <c r="BC7" s="8">
        <v>39</v>
      </c>
      <c r="BD7" s="8">
        <v>78</v>
      </c>
      <c r="BE7" s="8">
        <v>90</v>
      </c>
      <c r="BF7" s="8">
        <v>102</v>
      </c>
      <c r="BG7" s="8">
        <v>162</v>
      </c>
      <c r="BH7" s="8">
        <v>179</v>
      </c>
      <c r="BI7" s="8">
        <v>172</v>
      </c>
      <c r="BJ7" s="8">
        <v>181</v>
      </c>
      <c r="BK7" s="8">
        <v>198</v>
      </c>
      <c r="BL7" s="8">
        <v>179</v>
      </c>
      <c r="BM7" s="8">
        <v>279</v>
      </c>
      <c r="BN7" s="8">
        <v>453</v>
      </c>
      <c r="BO7" s="8">
        <v>603</v>
      </c>
      <c r="BP7" s="8">
        <v>576</v>
      </c>
      <c r="BQ7" s="8">
        <v>1279</v>
      </c>
      <c r="BR7" s="8">
        <v>1429</v>
      </c>
      <c r="BS7" s="8">
        <v>2213</v>
      </c>
      <c r="BT7" s="11">
        <f t="shared" si="7"/>
        <v>8501</v>
      </c>
      <c r="BU7" s="11">
        <v>2841</v>
      </c>
      <c r="BV7" s="11">
        <f t="shared" si="8"/>
        <v>11342</v>
      </c>
      <c r="BW7" s="12" t="s">
        <v>103</v>
      </c>
    </row>
    <row r="8" spans="1:75" x14ac:dyDescent="0.25">
      <c r="A8" s="35">
        <v>12</v>
      </c>
      <c r="B8" s="5" t="s">
        <v>121</v>
      </c>
      <c r="C8" s="9">
        <v>5969</v>
      </c>
      <c r="D8" s="8">
        <v>4663</v>
      </c>
      <c r="E8" s="8">
        <v>10632</v>
      </c>
      <c r="F8" s="8">
        <v>4047</v>
      </c>
      <c r="G8" s="8">
        <v>6585</v>
      </c>
      <c r="H8" s="8">
        <v>5708</v>
      </c>
      <c r="I8" s="8">
        <v>647</v>
      </c>
      <c r="J8" s="8">
        <v>1034</v>
      </c>
      <c r="K8" s="8">
        <f t="shared" si="0"/>
        <v>1681</v>
      </c>
      <c r="L8" s="8">
        <f t="shared" si="1"/>
        <v>7389</v>
      </c>
      <c r="M8" s="8">
        <v>0</v>
      </c>
      <c r="N8" s="8">
        <v>202</v>
      </c>
      <c r="O8" s="8">
        <f t="shared" si="2"/>
        <v>202</v>
      </c>
      <c r="P8" s="8">
        <v>919</v>
      </c>
      <c r="Q8" s="8">
        <v>0</v>
      </c>
      <c r="R8" s="8">
        <v>16</v>
      </c>
      <c r="S8" s="8">
        <v>50</v>
      </c>
      <c r="T8" s="8">
        <f t="shared" si="3"/>
        <v>985</v>
      </c>
      <c r="U8" s="8">
        <f t="shared" si="4"/>
        <v>1187</v>
      </c>
      <c r="V8" s="8">
        <f t="shared" si="9"/>
        <v>6202</v>
      </c>
      <c r="W8" s="8">
        <f t="shared" si="5"/>
        <v>202</v>
      </c>
      <c r="X8" s="8">
        <v>27</v>
      </c>
      <c r="Y8" s="8">
        <v>150</v>
      </c>
      <c r="Z8" s="8">
        <v>0</v>
      </c>
      <c r="AA8" s="8">
        <f t="shared" si="6"/>
        <v>150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4</v>
      </c>
      <c r="BE8" s="8">
        <v>15</v>
      </c>
      <c r="BF8" s="8">
        <v>5</v>
      </c>
      <c r="BG8" s="8">
        <v>10</v>
      </c>
      <c r="BH8" s="8">
        <v>22</v>
      </c>
      <c r="BI8" s="8">
        <v>42</v>
      </c>
      <c r="BJ8" s="8">
        <v>30</v>
      </c>
      <c r="BK8" s="8">
        <v>91</v>
      </c>
      <c r="BL8" s="8">
        <v>114</v>
      </c>
      <c r="BM8" s="8">
        <v>106</v>
      </c>
      <c r="BN8" s="8">
        <v>237</v>
      </c>
      <c r="BO8" s="8">
        <v>437</v>
      </c>
      <c r="BP8" s="8">
        <v>471</v>
      </c>
      <c r="BQ8" s="8">
        <v>534</v>
      </c>
      <c r="BR8" s="8">
        <v>600</v>
      </c>
      <c r="BS8" s="8">
        <v>650</v>
      </c>
      <c r="BT8" s="11">
        <f t="shared" si="7"/>
        <v>3368</v>
      </c>
      <c r="BU8" s="11">
        <v>1015</v>
      </c>
      <c r="BV8" s="11">
        <f t="shared" si="8"/>
        <v>4383</v>
      </c>
    </row>
    <row r="9" spans="1:75" x14ac:dyDescent="0.25">
      <c r="A9" s="35">
        <v>13</v>
      </c>
      <c r="B9" s="5" t="s">
        <v>122</v>
      </c>
      <c r="C9" s="9">
        <v>3797</v>
      </c>
      <c r="D9" s="8">
        <v>2926</v>
      </c>
      <c r="E9" s="8">
        <v>6723</v>
      </c>
      <c r="F9" s="8">
        <v>2133</v>
      </c>
      <c r="G9" s="8">
        <v>4475</v>
      </c>
      <c r="H9" s="8">
        <v>3797</v>
      </c>
      <c r="I9" s="8">
        <v>493</v>
      </c>
      <c r="J9" s="8">
        <v>2524</v>
      </c>
      <c r="K9" s="8">
        <f t="shared" si="0"/>
        <v>3017</v>
      </c>
      <c r="L9" s="8">
        <f t="shared" si="1"/>
        <v>6814</v>
      </c>
      <c r="M9" s="8">
        <v>0</v>
      </c>
      <c r="N9" s="8">
        <v>118</v>
      </c>
      <c r="O9" s="8">
        <f t="shared" si="2"/>
        <v>118</v>
      </c>
      <c r="P9" s="8">
        <v>287</v>
      </c>
      <c r="Q9" s="8">
        <v>0</v>
      </c>
      <c r="R9" s="8">
        <v>0</v>
      </c>
      <c r="S9" s="8">
        <v>0</v>
      </c>
      <c r="T9" s="8">
        <f t="shared" si="3"/>
        <v>287</v>
      </c>
      <c r="U9" s="8">
        <f t="shared" si="4"/>
        <v>405</v>
      </c>
      <c r="V9" s="8">
        <f t="shared" si="9"/>
        <v>6409</v>
      </c>
      <c r="W9" s="8">
        <f t="shared" si="5"/>
        <v>118</v>
      </c>
      <c r="X9" s="8">
        <v>124</v>
      </c>
      <c r="Y9" s="8">
        <v>0</v>
      </c>
      <c r="Z9" s="8">
        <v>0</v>
      </c>
      <c r="AA9" s="8">
        <f t="shared" si="6"/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2</v>
      </c>
      <c r="AQ9" s="8">
        <v>0</v>
      </c>
      <c r="AR9" s="8">
        <v>0</v>
      </c>
      <c r="AS9" s="8">
        <v>0</v>
      </c>
      <c r="AT9" s="8">
        <v>1</v>
      </c>
      <c r="AU9" s="8">
        <v>0</v>
      </c>
      <c r="AV9" s="8">
        <v>1</v>
      </c>
      <c r="AW9" s="8">
        <v>1</v>
      </c>
      <c r="AX9" s="8">
        <v>1</v>
      </c>
      <c r="AY9" s="8">
        <v>2</v>
      </c>
      <c r="AZ9" s="8">
        <v>6</v>
      </c>
      <c r="BA9" s="8">
        <v>7</v>
      </c>
      <c r="BB9" s="8">
        <v>8</v>
      </c>
      <c r="BC9" s="8">
        <v>21</v>
      </c>
      <c r="BD9" s="8">
        <v>16</v>
      </c>
      <c r="BE9" s="8">
        <v>22</v>
      </c>
      <c r="BF9" s="8">
        <v>14</v>
      </c>
      <c r="BG9" s="8">
        <v>18</v>
      </c>
      <c r="BH9" s="8">
        <v>33</v>
      </c>
      <c r="BI9" s="8">
        <v>35</v>
      </c>
      <c r="BJ9" s="8">
        <v>78</v>
      </c>
      <c r="BK9" s="8">
        <v>64</v>
      </c>
      <c r="BL9" s="8">
        <v>98</v>
      </c>
      <c r="BM9" s="8">
        <v>170</v>
      </c>
      <c r="BN9" s="8">
        <v>222</v>
      </c>
      <c r="BO9" s="8">
        <v>355</v>
      </c>
      <c r="BP9" s="8">
        <v>369</v>
      </c>
      <c r="BQ9" s="8">
        <v>433</v>
      </c>
      <c r="BR9" s="8">
        <v>571</v>
      </c>
      <c r="BS9" s="8">
        <v>666</v>
      </c>
      <c r="BT9" s="11">
        <f t="shared" si="7"/>
        <v>3214</v>
      </c>
      <c r="BU9" s="11">
        <v>1172</v>
      </c>
      <c r="BV9" s="11">
        <f t="shared" si="8"/>
        <v>4386</v>
      </c>
      <c r="BW9" s="12"/>
    </row>
    <row r="10" spans="1:75" x14ac:dyDescent="0.25">
      <c r="A10" s="35">
        <v>70</v>
      </c>
      <c r="B10" s="5" t="s">
        <v>123</v>
      </c>
      <c r="C10" s="9">
        <v>3480</v>
      </c>
      <c r="D10" s="8">
        <v>3928</v>
      </c>
      <c r="E10" s="8">
        <v>7408</v>
      </c>
      <c r="F10" s="8">
        <v>2545</v>
      </c>
      <c r="G10" s="8">
        <v>4707</v>
      </c>
      <c r="H10" s="8">
        <v>3408</v>
      </c>
      <c r="I10" s="8">
        <v>270</v>
      </c>
      <c r="J10" s="8">
        <v>1866</v>
      </c>
      <c r="K10" s="8">
        <f t="shared" si="0"/>
        <v>2136</v>
      </c>
      <c r="L10" s="8">
        <f t="shared" si="1"/>
        <v>5544</v>
      </c>
      <c r="M10" s="8">
        <v>0</v>
      </c>
      <c r="N10" s="8">
        <v>197</v>
      </c>
      <c r="O10" s="8">
        <f t="shared" si="2"/>
        <v>197</v>
      </c>
      <c r="P10" s="8">
        <v>615</v>
      </c>
      <c r="Q10" s="8">
        <v>0</v>
      </c>
      <c r="R10" s="8">
        <v>12</v>
      </c>
      <c r="S10" s="8">
        <v>13</v>
      </c>
      <c r="T10" s="8">
        <f t="shared" si="3"/>
        <v>640</v>
      </c>
      <c r="U10" s="8">
        <f t="shared" si="4"/>
        <v>837</v>
      </c>
      <c r="V10" s="8">
        <f t="shared" si="9"/>
        <v>4707</v>
      </c>
      <c r="W10" s="8">
        <f t="shared" si="5"/>
        <v>197</v>
      </c>
      <c r="X10" s="8">
        <v>197</v>
      </c>
      <c r="Y10" s="8">
        <v>421</v>
      </c>
      <c r="Z10" s="8">
        <v>0</v>
      </c>
      <c r="AA10" s="8">
        <f t="shared" si="6"/>
        <v>421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1</v>
      </c>
      <c r="BK10" s="8">
        <v>1</v>
      </c>
      <c r="BL10" s="8">
        <v>10</v>
      </c>
      <c r="BM10" s="8">
        <v>11</v>
      </c>
      <c r="BN10" s="8">
        <v>36</v>
      </c>
      <c r="BO10" s="8">
        <v>181</v>
      </c>
      <c r="BP10" s="8">
        <v>250</v>
      </c>
      <c r="BQ10" s="8">
        <v>307</v>
      </c>
      <c r="BR10" s="8">
        <v>973</v>
      </c>
      <c r="BS10" s="8">
        <v>1212</v>
      </c>
      <c r="BT10" s="11">
        <f t="shared" si="7"/>
        <v>2982</v>
      </c>
      <c r="BU10" s="11">
        <v>1725</v>
      </c>
      <c r="BV10" s="11">
        <f t="shared" si="8"/>
        <v>4707</v>
      </c>
    </row>
    <row r="11" spans="1:75" x14ac:dyDescent="0.25">
      <c r="A11" s="28">
        <v>15.1</v>
      </c>
      <c r="B11" s="5" t="s">
        <v>179</v>
      </c>
      <c r="C11" s="9">
        <v>11776</v>
      </c>
      <c r="D11" s="8">
        <v>5448</v>
      </c>
      <c r="E11" s="8">
        <v>17224</v>
      </c>
      <c r="F11" s="8">
        <v>5290</v>
      </c>
      <c r="G11" s="8">
        <v>8862</v>
      </c>
      <c r="H11" s="8">
        <v>12042</v>
      </c>
      <c r="I11" s="8">
        <v>4768</v>
      </c>
      <c r="J11" s="8">
        <v>3267</v>
      </c>
      <c r="K11" s="8">
        <f t="shared" si="0"/>
        <v>8035</v>
      </c>
      <c r="L11" s="8">
        <f t="shared" si="1"/>
        <v>20077</v>
      </c>
      <c r="M11" s="8">
        <v>0</v>
      </c>
      <c r="N11" s="8">
        <v>421</v>
      </c>
      <c r="O11" s="8">
        <f t="shared" si="2"/>
        <v>421</v>
      </c>
      <c r="P11" s="8">
        <v>650</v>
      </c>
      <c r="Q11" s="8">
        <v>0</v>
      </c>
      <c r="R11" s="8">
        <v>41</v>
      </c>
      <c r="S11" s="8">
        <v>3960</v>
      </c>
      <c r="T11" s="8">
        <f t="shared" si="3"/>
        <v>4651</v>
      </c>
      <c r="U11" s="8">
        <f t="shared" si="4"/>
        <v>5072</v>
      </c>
      <c r="V11" s="8">
        <f t="shared" si="9"/>
        <v>15005</v>
      </c>
      <c r="W11" s="8">
        <f t="shared" si="5"/>
        <v>421</v>
      </c>
      <c r="X11" s="8">
        <v>140</v>
      </c>
      <c r="Y11" s="8">
        <v>281</v>
      </c>
      <c r="Z11" s="8">
        <v>0</v>
      </c>
      <c r="AA11" s="8">
        <f t="shared" si="6"/>
        <v>281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1</v>
      </c>
      <c r="AR11" s="8">
        <v>0</v>
      </c>
      <c r="AS11" s="8">
        <v>0</v>
      </c>
      <c r="AT11" s="8">
        <v>1</v>
      </c>
      <c r="AU11" s="8">
        <v>4</v>
      </c>
      <c r="AV11" s="8">
        <v>10</v>
      </c>
      <c r="AW11" s="8">
        <v>13</v>
      </c>
      <c r="AX11" s="8">
        <v>10</v>
      </c>
      <c r="AY11" s="8">
        <v>11</v>
      </c>
      <c r="AZ11" s="8">
        <v>16</v>
      </c>
      <c r="BA11" s="8">
        <v>13</v>
      </c>
      <c r="BB11" s="8">
        <v>34</v>
      </c>
      <c r="BC11" s="8">
        <v>33</v>
      </c>
      <c r="BD11" s="8">
        <v>59</v>
      </c>
      <c r="BE11" s="8">
        <v>101</v>
      </c>
      <c r="BF11" s="8">
        <v>147</v>
      </c>
      <c r="BG11" s="8">
        <v>194</v>
      </c>
      <c r="BH11" s="8">
        <v>310</v>
      </c>
      <c r="BI11" s="8">
        <v>297</v>
      </c>
      <c r="BJ11" s="8">
        <v>238</v>
      </c>
      <c r="BK11" s="8">
        <v>292</v>
      </c>
      <c r="BL11" s="8">
        <v>315</v>
      </c>
      <c r="BM11" s="8">
        <v>355</v>
      </c>
      <c r="BN11" s="8">
        <v>566</v>
      </c>
      <c r="BO11" s="8">
        <v>614</v>
      </c>
      <c r="BP11" s="8">
        <v>692</v>
      </c>
      <c r="BQ11" s="8">
        <v>848</v>
      </c>
      <c r="BR11" s="8">
        <v>1959</v>
      </c>
      <c r="BS11" s="8">
        <v>2962</v>
      </c>
      <c r="BT11" s="11">
        <f t="shared" si="7"/>
        <v>10095</v>
      </c>
      <c r="BU11" s="11">
        <v>4203</v>
      </c>
      <c r="BV11" s="11">
        <f t="shared" si="8"/>
        <v>14298</v>
      </c>
      <c r="BW11" s="12"/>
    </row>
    <row r="12" spans="1:75" x14ac:dyDescent="0.25">
      <c r="A12" s="35">
        <v>18</v>
      </c>
      <c r="B12" s="5" t="s">
        <v>124</v>
      </c>
      <c r="C12" s="9">
        <v>4202</v>
      </c>
      <c r="D12" s="8">
        <v>2642</v>
      </c>
      <c r="E12" s="8">
        <v>6844</v>
      </c>
      <c r="F12" s="8">
        <v>2124</v>
      </c>
      <c r="G12" s="8">
        <v>4718</v>
      </c>
      <c r="H12" s="8">
        <v>4202</v>
      </c>
      <c r="I12" s="8">
        <v>199</v>
      </c>
      <c r="J12" s="8">
        <v>2443</v>
      </c>
      <c r="K12" s="8">
        <f t="shared" si="0"/>
        <v>2642</v>
      </c>
      <c r="L12" s="8">
        <f t="shared" si="1"/>
        <v>6844</v>
      </c>
      <c r="M12" s="8">
        <v>0</v>
      </c>
      <c r="N12" s="8">
        <v>125</v>
      </c>
      <c r="O12" s="8">
        <f t="shared" si="2"/>
        <v>125</v>
      </c>
      <c r="P12" s="8">
        <v>478</v>
      </c>
      <c r="Q12" s="8">
        <v>0</v>
      </c>
      <c r="R12" s="8">
        <v>5</v>
      </c>
      <c r="S12" s="8">
        <v>1518</v>
      </c>
      <c r="T12" s="8">
        <f t="shared" si="3"/>
        <v>2001</v>
      </c>
      <c r="U12" s="8">
        <f t="shared" si="4"/>
        <v>2126</v>
      </c>
      <c r="V12" s="8">
        <f t="shared" si="9"/>
        <v>4718</v>
      </c>
      <c r="W12" s="8">
        <f t="shared" si="5"/>
        <v>125</v>
      </c>
      <c r="X12" s="8">
        <v>21</v>
      </c>
      <c r="Y12" s="8">
        <v>100</v>
      </c>
      <c r="Z12" s="8">
        <v>5</v>
      </c>
      <c r="AA12" s="8">
        <f t="shared" si="6"/>
        <v>105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1</v>
      </c>
      <c r="BC12" s="8">
        <v>0</v>
      </c>
      <c r="BD12" s="8">
        <v>0</v>
      </c>
      <c r="BE12" s="8">
        <v>0</v>
      </c>
      <c r="BF12" s="8">
        <v>0</v>
      </c>
      <c r="BG12" s="8">
        <v>2</v>
      </c>
      <c r="BH12" s="8">
        <v>0</v>
      </c>
      <c r="BI12" s="8">
        <v>2</v>
      </c>
      <c r="BJ12" s="8">
        <v>5</v>
      </c>
      <c r="BK12" s="8">
        <v>12</v>
      </c>
      <c r="BL12" s="8">
        <v>28</v>
      </c>
      <c r="BM12" s="8">
        <v>101</v>
      </c>
      <c r="BN12" s="8">
        <v>146</v>
      </c>
      <c r="BO12" s="8">
        <v>244</v>
      </c>
      <c r="BP12" s="8">
        <v>391</v>
      </c>
      <c r="BQ12" s="8">
        <v>408</v>
      </c>
      <c r="BR12" s="8">
        <v>554</v>
      </c>
      <c r="BS12" s="8">
        <v>1152</v>
      </c>
      <c r="BT12" s="11">
        <f t="shared" si="7"/>
        <v>3046</v>
      </c>
      <c r="BU12" s="11">
        <v>1672</v>
      </c>
      <c r="BV12" s="11">
        <f t="shared" si="8"/>
        <v>4718</v>
      </c>
      <c r="BW12" s="12" t="s">
        <v>97</v>
      </c>
    </row>
    <row r="13" spans="1:75" x14ac:dyDescent="0.25">
      <c r="A13" s="35">
        <v>19</v>
      </c>
      <c r="B13" s="5" t="s">
        <v>125</v>
      </c>
      <c r="C13" s="9">
        <v>10780</v>
      </c>
      <c r="D13" s="8">
        <v>12249</v>
      </c>
      <c r="E13" s="8">
        <v>23029</v>
      </c>
      <c r="F13" s="8">
        <v>9461</v>
      </c>
      <c r="G13" s="8">
        <v>13549</v>
      </c>
      <c r="H13" s="8">
        <v>9720</v>
      </c>
      <c r="I13" s="8">
        <v>860</v>
      </c>
      <c r="J13" s="8">
        <v>3333</v>
      </c>
      <c r="K13" s="8">
        <f t="shared" si="0"/>
        <v>4193</v>
      </c>
      <c r="L13" s="8">
        <f t="shared" si="1"/>
        <v>13913</v>
      </c>
      <c r="M13" s="8">
        <v>0</v>
      </c>
      <c r="N13" s="8">
        <v>565</v>
      </c>
      <c r="O13" s="8">
        <f t="shared" si="2"/>
        <v>565</v>
      </c>
      <c r="P13" s="8">
        <v>725</v>
      </c>
      <c r="Q13" s="8">
        <v>1</v>
      </c>
      <c r="R13" s="8">
        <v>24</v>
      </c>
      <c r="S13" s="8">
        <v>666</v>
      </c>
      <c r="T13" s="8">
        <f t="shared" si="3"/>
        <v>1416</v>
      </c>
      <c r="U13" s="8">
        <f t="shared" si="4"/>
        <v>1981</v>
      </c>
      <c r="V13" s="8">
        <f t="shared" si="9"/>
        <v>11932</v>
      </c>
      <c r="W13" s="8">
        <f t="shared" si="5"/>
        <v>565</v>
      </c>
      <c r="X13" s="8">
        <v>565</v>
      </c>
      <c r="Y13" s="8">
        <v>0</v>
      </c>
      <c r="Z13" s="8">
        <v>0</v>
      </c>
      <c r="AA13" s="8">
        <f t="shared" si="6"/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1</v>
      </c>
      <c r="AT13" s="8">
        <v>0</v>
      </c>
      <c r="AU13" s="8">
        <v>0</v>
      </c>
      <c r="AV13" s="8">
        <v>2</v>
      </c>
      <c r="AW13" s="8">
        <v>1</v>
      </c>
      <c r="AX13" s="8">
        <v>1</v>
      </c>
      <c r="AY13" s="8">
        <v>3</v>
      </c>
      <c r="AZ13" s="8">
        <v>0</v>
      </c>
      <c r="BA13" s="8">
        <v>0</v>
      </c>
      <c r="BB13" s="8">
        <v>3</v>
      </c>
      <c r="BC13" s="8">
        <v>4</v>
      </c>
      <c r="BD13" s="8">
        <v>5</v>
      </c>
      <c r="BE13" s="8">
        <v>3</v>
      </c>
      <c r="BF13" s="8">
        <v>11</v>
      </c>
      <c r="BG13" s="8">
        <v>12</v>
      </c>
      <c r="BH13" s="8">
        <v>28</v>
      </c>
      <c r="BI13" s="8">
        <v>28</v>
      </c>
      <c r="BJ13" s="8">
        <v>56</v>
      </c>
      <c r="BK13" s="8">
        <v>98</v>
      </c>
      <c r="BL13" s="8">
        <v>226</v>
      </c>
      <c r="BM13" s="8">
        <v>537</v>
      </c>
      <c r="BN13" s="8">
        <v>893</v>
      </c>
      <c r="BO13" s="8">
        <v>992</v>
      </c>
      <c r="BP13" s="8">
        <v>1324</v>
      </c>
      <c r="BQ13" s="8">
        <v>1055</v>
      </c>
      <c r="BR13" s="8">
        <v>679</v>
      </c>
      <c r="BS13" s="8">
        <v>2141</v>
      </c>
      <c r="BT13" s="11">
        <f t="shared" si="7"/>
        <v>8103</v>
      </c>
      <c r="BU13" s="11">
        <v>3829</v>
      </c>
      <c r="BV13" s="11">
        <f t="shared" si="8"/>
        <v>11932</v>
      </c>
      <c r="BW13" s="12"/>
    </row>
    <row r="14" spans="1:75" x14ac:dyDescent="0.25">
      <c r="A14" s="35">
        <v>22</v>
      </c>
      <c r="B14" s="5" t="s">
        <v>126</v>
      </c>
      <c r="C14" s="9">
        <v>12687</v>
      </c>
      <c r="D14" s="8">
        <v>5294</v>
      </c>
      <c r="E14" s="8">
        <v>17981</v>
      </c>
      <c r="F14" s="8">
        <v>3722</v>
      </c>
      <c r="G14" s="8">
        <v>14131</v>
      </c>
      <c r="H14" s="8">
        <v>12687</v>
      </c>
      <c r="I14" s="8">
        <v>489</v>
      </c>
      <c r="J14" s="8">
        <v>4807</v>
      </c>
      <c r="K14" s="8">
        <f t="shared" si="0"/>
        <v>5296</v>
      </c>
      <c r="L14" s="8">
        <f t="shared" si="1"/>
        <v>17983</v>
      </c>
      <c r="M14" s="8">
        <v>0</v>
      </c>
      <c r="N14" s="8">
        <v>252</v>
      </c>
      <c r="O14" s="8">
        <f t="shared" si="2"/>
        <v>252</v>
      </c>
      <c r="P14" s="8">
        <v>371</v>
      </c>
      <c r="Q14" s="8">
        <v>0</v>
      </c>
      <c r="R14" s="8">
        <v>0</v>
      </c>
      <c r="S14" s="8">
        <v>3229</v>
      </c>
      <c r="T14" s="8">
        <f t="shared" si="3"/>
        <v>3600</v>
      </c>
      <c r="U14" s="8">
        <f t="shared" si="4"/>
        <v>3852</v>
      </c>
      <c r="V14" s="8">
        <f t="shared" si="9"/>
        <v>14131</v>
      </c>
      <c r="W14" s="8">
        <f t="shared" si="5"/>
        <v>252</v>
      </c>
      <c r="X14" s="8">
        <v>252</v>
      </c>
      <c r="Y14" s="8">
        <v>371</v>
      </c>
      <c r="Z14" s="8">
        <v>0</v>
      </c>
      <c r="AA14" s="8">
        <f t="shared" si="6"/>
        <v>371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1417</v>
      </c>
      <c r="BE14" s="8">
        <v>1723</v>
      </c>
      <c r="BF14" s="8">
        <v>1950</v>
      </c>
      <c r="BG14" s="8">
        <v>1804</v>
      </c>
      <c r="BH14" s="8">
        <v>1924</v>
      </c>
      <c r="BI14" s="8">
        <v>2121</v>
      </c>
      <c r="BJ14" s="8">
        <v>2484</v>
      </c>
      <c r="BK14" s="8">
        <v>3038</v>
      </c>
      <c r="BL14" s="8">
        <v>3540</v>
      </c>
      <c r="BM14" s="8">
        <v>4445</v>
      </c>
      <c r="BN14" s="8">
        <v>4835</v>
      </c>
      <c r="BO14" s="8">
        <v>5169</v>
      </c>
      <c r="BP14" s="8">
        <v>6297</v>
      </c>
      <c r="BQ14" s="8">
        <v>9333</v>
      </c>
      <c r="BR14" s="8">
        <v>10602</v>
      </c>
      <c r="BS14" s="8">
        <v>12687</v>
      </c>
      <c r="BT14" s="11">
        <f t="shared" si="7"/>
        <v>73369</v>
      </c>
      <c r="BU14" s="11">
        <v>14131</v>
      </c>
      <c r="BV14" s="11">
        <f t="shared" si="8"/>
        <v>87500</v>
      </c>
    </row>
    <row r="15" spans="1:75" x14ac:dyDescent="0.25">
      <c r="A15" s="28">
        <v>26.1</v>
      </c>
      <c r="B15" s="5" t="s">
        <v>180</v>
      </c>
      <c r="C15" s="9">
        <v>6889</v>
      </c>
      <c r="D15" s="8">
        <v>5504</v>
      </c>
      <c r="E15" s="8">
        <v>12393</v>
      </c>
      <c r="F15" s="8">
        <v>4426</v>
      </c>
      <c r="G15" s="8">
        <v>7967</v>
      </c>
      <c r="H15" s="8">
        <v>6889</v>
      </c>
      <c r="I15" s="8">
        <v>614</v>
      </c>
      <c r="J15" s="8">
        <v>4850</v>
      </c>
      <c r="K15" s="8">
        <f t="shared" si="0"/>
        <v>5464</v>
      </c>
      <c r="L15" s="8">
        <f t="shared" si="1"/>
        <v>12353</v>
      </c>
      <c r="M15" s="8">
        <v>0</v>
      </c>
      <c r="N15" s="8">
        <v>1453</v>
      </c>
      <c r="O15" s="8">
        <f t="shared" si="2"/>
        <v>1453</v>
      </c>
      <c r="P15" s="8">
        <v>2803</v>
      </c>
      <c r="Q15" s="8">
        <v>0</v>
      </c>
      <c r="R15" s="8">
        <v>58</v>
      </c>
      <c r="S15" s="8">
        <v>72</v>
      </c>
      <c r="T15" s="8">
        <f t="shared" si="3"/>
        <v>2933</v>
      </c>
      <c r="U15" s="8">
        <f t="shared" si="4"/>
        <v>4386</v>
      </c>
      <c r="V15" s="8">
        <f t="shared" si="9"/>
        <v>7967</v>
      </c>
      <c r="W15" s="8">
        <f t="shared" si="5"/>
        <v>1453</v>
      </c>
      <c r="X15" s="8">
        <v>551</v>
      </c>
      <c r="Y15" s="8">
        <v>902</v>
      </c>
      <c r="Z15" s="8">
        <v>0</v>
      </c>
      <c r="AA15" s="8">
        <f t="shared" si="6"/>
        <v>902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2</v>
      </c>
      <c r="AW15" s="8">
        <v>10</v>
      </c>
      <c r="AX15" s="8">
        <v>0</v>
      </c>
      <c r="AY15" s="8">
        <v>0</v>
      </c>
      <c r="AZ15" s="8">
        <v>1</v>
      </c>
      <c r="BA15" s="8">
        <v>1</v>
      </c>
      <c r="BB15" s="8">
        <v>1</v>
      </c>
      <c r="BC15" s="8">
        <v>8</v>
      </c>
      <c r="BD15" s="8">
        <v>8</v>
      </c>
      <c r="BE15" s="8">
        <v>9</v>
      </c>
      <c r="BF15" s="8">
        <v>15</v>
      </c>
      <c r="BG15" s="8">
        <v>28</v>
      </c>
      <c r="BH15" s="8">
        <v>36</v>
      </c>
      <c r="BI15" s="8">
        <v>40</v>
      </c>
      <c r="BJ15" s="8">
        <v>45</v>
      </c>
      <c r="BK15" s="8">
        <v>53</v>
      </c>
      <c r="BL15" s="8">
        <v>110</v>
      </c>
      <c r="BM15" s="8">
        <v>187</v>
      </c>
      <c r="BN15" s="8">
        <v>240</v>
      </c>
      <c r="BO15" s="8">
        <v>323</v>
      </c>
      <c r="BP15" s="8">
        <v>728</v>
      </c>
      <c r="BQ15" s="8">
        <v>830</v>
      </c>
      <c r="BR15" s="8">
        <v>967</v>
      </c>
      <c r="BS15" s="8">
        <v>1973</v>
      </c>
      <c r="BT15" s="11">
        <f t="shared" si="7"/>
        <v>5615</v>
      </c>
      <c r="BU15" s="11">
        <v>2265</v>
      </c>
      <c r="BV15" s="11">
        <f t="shared" si="8"/>
        <v>7880</v>
      </c>
      <c r="BW15" s="12"/>
    </row>
    <row r="16" spans="1:75" x14ac:dyDescent="0.25">
      <c r="A16" s="35">
        <v>27</v>
      </c>
      <c r="B16" s="5" t="s">
        <v>127</v>
      </c>
      <c r="C16" s="9">
        <v>10340</v>
      </c>
      <c r="D16" s="8">
        <v>4953</v>
      </c>
      <c r="E16" s="8">
        <v>15293</v>
      </c>
      <c r="F16" s="8">
        <v>4080</v>
      </c>
      <c r="G16" s="8">
        <v>11213</v>
      </c>
      <c r="H16" s="8">
        <v>10340</v>
      </c>
      <c r="I16" s="8">
        <v>628</v>
      </c>
      <c r="J16" s="8">
        <v>4705</v>
      </c>
      <c r="K16" s="8">
        <f t="shared" si="0"/>
        <v>5333</v>
      </c>
      <c r="L16" s="8">
        <f t="shared" si="1"/>
        <v>15673</v>
      </c>
      <c r="M16" s="8">
        <v>0</v>
      </c>
      <c r="N16" s="8">
        <v>155</v>
      </c>
      <c r="O16" s="8">
        <f t="shared" si="2"/>
        <v>155</v>
      </c>
      <c r="P16" s="8">
        <v>632</v>
      </c>
      <c r="Q16" s="8">
        <v>0</v>
      </c>
      <c r="R16" s="8">
        <v>107</v>
      </c>
      <c r="S16" s="8">
        <v>3232</v>
      </c>
      <c r="T16" s="8">
        <f t="shared" si="3"/>
        <v>3971</v>
      </c>
      <c r="U16" s="8">
        <f t="shared" si="4"/>
        <v>4126</v>
      </c>
      <c r="V16" s="8">
        <f t="shared" si="9"/>
        <v>11547</v>
      </c>
      <c r="W16" s="8">
        <f t="shared" si="5"/>
        <v>155</v>
      </c>
      <c r="X16" s="8">
        <v>52</v>
      </c>
      <c r="Y16" s="8">
        <v>103</v>
      </c>
      <c r="Z16" s="8">
        <v>0</v>
      </c>
      <c r="AA16" s="8">
        <f t="shared" si="6"/>
        <v>103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2</v>
      </c>
      <c r="AZ16" s="8">
        <v>0</v>
      </c>
      <c r="BA16" s="8">
        <v>0</v>
      </c>
      <c r="BB16" s="8">
        <v>0</v>
      </c>
      <c r="BC16" s="8">
        <v>2</v>
      </c>
      <c r="BD16" s="8">
        <v>27</v>
      </c>
      <c r="BE16" s="8">
        <v>18</v>
      </c>
      <c r="BF16" s="8">
        <v>2</v>
      </c>
      <c r="BG16" s="8">
        <v>16</v>
      </c>
      <c r="BH16" s="8">
        <v>62</v>
      </c>
      <c r="BI16" s="8">
        <v>70</v>
      </c>
      <c r="BJ16" s="8">
        <v>85</v>
      </c>
      <c r="BK16" s="8">
        <v>202</v>
      </c>
      <c r="BL16" s="8">
        <v>485</v>
      </c>
      <c r="BM16" s="8">
        <v>699</v>
      </c>
      <c r="BN16" s="8">
        <v>873</v>
      </c>
      <c r="BO16" s="8">
        <v>953</v>
      </c>
      <c r="BP16" s="8">
        <v>1100</v>
      </c>
      <c r="BQ16" s="8">
        <v>1156</v>
      </c>
      <c r="BR16" s="8">
        <v>1524</v>
      </c>
      <c r="BS16" s="8">
        <v>2080</v>
      </c>
      <c r="BT16" s="11">
        <f t="shared" si="7"/>
        <v>9356</v>
      </c>
      <c r="BU16" s="11">
        <v>2191</v>
      </c>
      <c r="BV16" s="11">
        <f t="shared" si="8"/>
        <v>11547</v>
      </c>
      <c r="BW16" s="12"/>
    </row>
    <row r="17" spans="1:75" x14ac:dyDescent="0.25">
      <c r="A17" s="35">
        <v>29</v>
      </c>
      <c r="B17" s="5" t="s">
        <v>128</v>
      </c>
      <c r="C17" s="9">
        <v>3039</v>
      </c>
      <c r="D17" s="8">
        <v>4010</v>
      </c>
      <c r="E17" s="8">
        <v>7049</v>
      </c>
      <c r="F17" s="8">
        <v>2137</v>
      </c>
      <c r="G17" s="8">
        <v>3795</v>
      </c>
      <c r="H17" s="8">
        <v>3039</v>
      </c>
      <c r="I17" s="8">
        <v>274</v>
      </c>
      <c r="J17" s="8">
        <v>3751</v>
      </c>
      <c r="K17" s="8">
        <f t="shared" si="0"/>
        <v>4025</v>
      </c>
      <c r="L17" s="8">
        <f t="shared" si="1"/>
        <v>7064</v>
      </c>
      <c r="M17" s="8">
        <v>0</v>
      </c>
      <c r="N17" s="8">
        <v>299</v>
      </c>
      <c r="O17" s="8">
        <f t="shared" si="2"/>
        <v>299</v>
      </c>
      <c r="P17" s="8">
        <v>349</v>
      </c>
      <c r="Q17" s="8">
        <v>7</v>
      </c>
      <c r="R17" s="8">
        <v>7</v>
      </c>
      <c r="S17" s="8">
        <v>9</v>
      </c>
      <c r="T17" s="8">
        <f t="shared" si="3"/>
        <v>372</v>
      </c>
      <c r="U17" s="8">
        <f t="shared" si="4"/>
        <v>671</v>
      </c>
      <c r="V17" s="8">
        <f t="shared" si="9"/>
        <v>6393</v>
      </c>
      <c r="W17" s="8">
        <f t="shared" si="5"/>
        <v>299</v>
      </c>
      <c r="X17" s="8">
        <v>299</v>
      </c>
      <c r="Y17" s="8">
        <v>0</v>
      </c>
      <c r="Z17" s="8">
        <v>0</v>
      </c>
      <c r="AA17" s="8">
        <f t="shared" si="6"/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1</v>
      </c>
      <c r="BF17" s="8">
        <v>2</v>
      </c>
      <c r="BG17" s="8">
        <v>3</v>
      </c>
      <c r="BH17" s="8">
        <v>5</v>
      </c>
      <c r="BI17" s="8">
        <v>8</v>
      </c>
      <c r="BJ17" s="8">
        <v>11</v>
      </c>
      <c r="BK17" s="8">
        <v>22</v>
      </c>
      <c r="BL17" s="8">
        <v>55</v>
      </c>
      <c r="BM17" s="8">
        <v>127</v>
      </c>
      <c r="BN17" s="8">
        <v>109</v>
      </c>
      <c r="BO17" s="8">
        <v>176</v>
      </c>
      <c r="BP17" s="8">
        <v>285</v>
      </c>
      <c r="BQ17" s="8">
        <v>444</v>
      </c>
      <c r="BR17" s="8">
        <v>381</v>
      </c>
      <c r="BS17" s="8">
        <v>777</v>
      </c>
      <c r="BT17" s="11">
        <f t="shared" si="7"/>
        <v>2406</v>
      </c>
      <c r="BU17" s="11">
        <v>1389</v>
      </c>
      <c r="BV17" s="11">
        <f t="shared" si="8"/>
        <v>3795</v>
      </c>
      <c r="BW17" s="12"/>
    </row>
    <row r="18" spans="1:75" x14ac:dyDescent="0.25">
      <c r="A18" s="35">
        <v>30</v>
      </c>
      <c r="B18" s="5" t="s">
        <v>129</v>
      </c>
      <c r="C18" s="9">
        <v>5304</v>
      </c>
      <c r="D18" s="8">
        <v>3463</v>
      </c>
      <c r="E18" s="8">
        <v>8767</v>
      </c>
      <c r="F18" s="8">
        <v>2501</v>
      </c>
      <c r="G18" s="8">
        <v>6171</v>
      </c>
      <c r="H18" s="8">
        <v>5468</v>
      </c>
      <c r="I18" s="8">
        <v>505</v>
      </c>
      <c r="J18" s="8">
        <v>2751</v>
      </c>
      <c r="K18" s="8">
        <f t="shared" si="0"/>
        <v>3256</v>
      </c>
      <c r="L18" s="8">
        <f t="shared" si="1"/>
        <v>8724</v>
      </c>
      <c r="M18" s="8">
        <v>0</v>
      </c>
      <c r="N18" s="8">
        <v>475</v>
      </c>
      <c r="O18" s="8">
        <f t="shared" si="2"/>
        <v>475</v>
      </c>
      <c r="P18" s="8">
        <v>1020</v>
      </c>
      <c r="Q18" s="8">
        <v>0</v>
      </c>
      <c r="R18" s="8">
        <v>234</v>
      </c>
      <c r="S18" s="8">
        <v>170</v>
      </c>
      <c r="T18" s="8">
        <f t="shared" si="3"/>
        <v>1424</v>
      </c>
      <c r="U18" s="8">
        <f t="shared" si="4"/>
        <v>1899</v>
      </c>
      <c r="V18" s="8">
        <f t="shared" si="9"/>
        <v>6825</v>
      </c>
      <c r="W18" s="8">
        <f t="shared" si="5"/>
        <v>475</v>
      </c>
      <c r="X18" s="8">
        <v>475</v>
      </c>
      <c r="Y18" s="8">
        <v>0</v>
      </c>
      <c r="Z18" s="8">
        <v>0</v>
      </c>
      <c r="AA18" s="8">
        <f t="shared" si="6"/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1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4</v>
      </c>
      <c r="AX18" s="8">
        <v>2</v>
      </c>
      <c r="AY18" s="8">
        <v>0</v>
      </c>
      <c r="AZ18" s="8">
        <v>1</v>
      </c>
      <c r="BA18" s="8">
        <v>1</v>
      </c>
      <c r="BB18" s="8">
        <v>4</v>
      </c>
      <c r="BC18" s="8">
        <v>0</v>
      </c>
      <c r="BD18" s="8">
        <v>4</v>
      </c>
      <c r="BE18" s="8">
        <v>7</v>
      </c>
      <c r="BF18" s="8">
        <v>9</v>
      </c>
      <c r="BG18" s="8">
        <v>23</v>
      </c>
      <c r="BH18" s="8">
        <v>33</v>
      </c>
      <c r="BI18" s="8">
        <v>29</v>
      </c>
      <c r="BJ18" s="8">
        <v>43</v>
      </c>
      <c r="BK18" s="8">
        <v>74</v>
      </c>
      <c r="BL18" s="8">
        <v>162</v>
      </c>
      <c r="BM18" s="8">
        <v>198</v>
      </c>
      <c r="BN18" s="8">
        <v>332</v>
      </c>
      <c r="BO18" s="8">
        <v>475</v>
      </c>
      <c r="BP18" s="8">
        <v>446</v>
      </c>
      <c r="BQ18" s="8">
        <v>433</v>
      </c>
      <c r="BR18" s="8">
        <v>744</v>
      </c>
      <c r="BS18" s="8">
        <v>1020</v>
      </c>
      <c r="BT18" s="11">
        <f t="shared" si="7"/>
        <v>4045</v>
      </c>
      <c r="BU18" s="11">
        <v>2075</v>
      </c>
      <c r="BV18" s="11">
        <f t="shared" si="8"/>
        <v>6120</v>
      </c>
      <c r="BW18" s="12"/>
    </row>
    <row r="19" spans="1:75" x14ac:dyDescent="0.25">
      <c r="A19" s="35">
        <v>32</v>
      </c>
      <c r="B19" s="5" t="s">
        <v>130</v>
      </c>
      <c r="C19" s="9">
        <v>4818</v>
      </c>
      <c r="D19" s="8">
        <v>3066</v>
      </c>
      <c r="E19" s="8">
        <v>7884</v>
      </c>
      <c r="F19" s="8">
        <v>1861</v>
      </c>
      <c r="G19" s="8">
        <v>5437</v>
      </c>
      <c r="H19" s="8">
        <v>4844</v>
      </c>
      <c r="I19" s="8">
        <v>358</v>
      </c>
      <c r="J19" s="8">
        <v>1045</v>
      </c>
      <c r="K19" s="8">
        <f t="shared" si="0"/>
        <v>1403</v>
      </c>
      <c r="L19" s="8">
        <f t="shared" si="1"/>
        <v>6247</v>
      </c>
      <c r="M19" s="8">
        <v>0</v>
      </c>
      <c r="N19" s="8">
        <v>223</v>
      </c>
      <c r="O19" s="8">
        <f t="shared" si="2"/>
        <v>223</v>
      </c>
      <c r="P19" s="8">
        <v>309</v>
      </c>
      <c r="Q19" s="8">
        <v>0</v>
      </c>
      <c r="R19" s="8">
        <v>0</v>
      </c>
      <c r="S19" s="8">
        <v>339</v>
      </c>
      <c r="T19" s="8">
        <f t="shared" si="3"/>
        <v>648</v>
      </c>
      <c r="U19" s="8">
        <f t="shared" si="4"/>
        <v>871</v>
      </c>
      <c r="V19" s="8">
        <f t="shared" si="9"/>
        <v>5376</v>
      </c>
      <c r="W19" s="8">
        <f t="shared" si="5"/>
        <v>223</v>
      </c>
      <c r="X19" s="8">
        <v>62</v>
      </c>
      <c r="Y19" s="8">
        <v>80</v>
      </c>
      <c r="Z19" s="8">
        <v>110</v>
      </c>
      <c r="AA19" s="8">
        <f t="shared" si="6"/>
        <v>190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>
        <v>1</v>
      </c>
      <c r="AX19" s="8">
        <v>1</v>
      </c>
      <c r="AY19" s="8">
        <v>2</v>
      </c>
      <c r="AZ19" s="8">
        <v>2</v>
      </c>
      <c r="BA19" s="8">
        <v>4</v>
      </c>
      <c r="BB19" s="8">
        <v>4</v>
      </c>
      <c r="BC19" s="8">
        <v>5</v>
      </c>
      <c r="BD19" s="8">
        <v>12</v>
      </c>
      <c r="BE19" s="8">
        <v>3</v>
      </c>
      <c r="BF19" s="8">
        <v>9</v>
      </c>
      <c r="BG19" s="8">
        <v>9</v>
      </c>
      <c r="BH19" s="8">
        <v>17</v>
      </c>
      <c r="BI19" s="8">
        <v>40</v>
      </c>
      <c r="BJ19" s="8">
        <v>19</v>
      </c>
      <c r="BK19" s="8">
        <v>121</v>
      </c>
      <c r="BL19" s="8">
        <v>84</v>
      </c>
      <c r="BM19" s="8">
        <v>152</v>
      </c>
      <c r="BN19" s="8">
        <v>189</v>
      </c>
      <c r="BO19" s="8">
        <v>307</v>
      </c>
      <c r="BP19" s="8">
        <v>309</v>
      </c>
      <c r="BQ19" s="8">
        <v>310</v>
      </c>
      <c r="BR19" s="8">
        <v>340</v>
      </c>
      <c r="BS19" s="8">
        <v>412</v>
      </c>
      <c r="BT19" s="11">
        <f t="shared" si="7"/>
        <v>2352</v>
      </c>
      <c r="BU19" s="11">
        <v>783</v>
      </c>
      <c r="BV19" s="11">
        <f t="shared" si="8"/>
        <v>3135</v>
      </c>
      <c r="BW19" s="12" t="s">
        <v>97</v>
      </c>
    </row>
    <row r="20" spans="1:75" ht="15" x14ac:dyDescent="0.25">
      <c r="A20" s="35">
        <v>36</v>
      </c>
      <c r="B20" s="5" t="s">
        <v>131</v>
      </c>
      <c r="C20" s="9">
        <v>6080</v>
      </c>
      <c r="D20" s="8">
        <v>3561</v>
      </c>
      <c r="E20" s="8">
        <v>9641</v>
      </c>
      <c r="F20" s="8">
        <v>2458</v>
      </c>
      <c r="G20" s="8">
        <v>7183</v>
      </c>
      <c r="H20" s="8">
        <v>6087</v>
      </c>
      <c r="I20" s="8">
        <v>528</v>
      </c>
      <c r="J20" s="8">
        <v>3021</v>
      </c>
      <c r="K20" s="8">
        <f t="shared" si="0"/>
        <v>3549</v>
      </c>
      <c r="L20" s="8">
        <f t="shared" si="1"/>
        <v>9636</v>
      </c>
      <c r="M20" s="8">
        <v>0</v>
      </c>
      <c r="N20" s="8">
        <v>1954</v>
      </c>
      <c r="O20" s="8">
        <f t="shared" si="2"/>
        <v>1954</v>
      </c>
      <c r="P20" s="8">
        <v>399</v>
      </c>
      <c r="Q20" s="8">
        <v>0</v>
      </c>
      <c r="R20" s="8">
        <v>1</v>
      </c>
      <c r="S20" s="8">
        <v>94</v>
      </c>
      <c r="T20" s="8">
        <f t="shared" si="3"/>
        <v>494</v>
      </c>
      <c r="U20" s="8">
        <f t="shared" si="4"/>
        <v>2448</v>
      </c>
      <c r="V20" s="8">
        <f t="shared" si="9"/>
        <v>7188</v>
      </c>
      <c r="W20" s="8">
        <f t="shared" si="5"/>
        <v>1954</v>
      </c>
      <c r="X20" s="8">
        <v>151</v>
      </c>
      <c r="Y20" s="8">
        <v>0</v>
      </c>
      <c r="Z20" s="8">
        <v>0</v>
      </c>
      <c r="AA20" s="8">
        <f t="shared" si="6"/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1</v>
      </c>
      <c r="BB20" s="8">
        <v>1</v>
      </c>
      <c r="BC20" s="8">
        <v>1</v>
      </c>
      <c r="BD20" s="8">
        <v>2</v>
      </c>
      <c r="BE20" s="8">
        <v>5</v>
      </c>
      <c r="BF20" s="8">
        <v>5</v>
      </c>
      <c r="BG20" s="8">
        <v>2</v>
      </c>
      <c r="BH20" s="8">
        <v>11</v>
      </c>
      <c r="BI20" s="8">
        <v>24</v>
      </c>
      <c r="BJ20" s="8">
        <v>62</v>
      </c>
      <c r="BK20" s="8">
        <v>112</v>
      </c>
      <c r="BL20" s="8">
        <v>297</v>
      </c>
      <c r="BM20" s="8">
        <v>266</v>
      </c>
      <c r="BN20" s="8">
        <v>358</v>
      </c>
      <c r="BO20" s="8">
        <v>451</v>
      </c>
      <c r="BP20" s="8">
        <v>563</v>
      </c>
      <c r="BQ20" s="8">
        <v>603</v>
      </c>
      <c r="BR20" s="8">
        <v>953</v>
      </c>
      <c r="BS20" s="8">
        <v>1358</v>
      </c>
      <c r="BT20" s="11">
        <f t="shared" si="7"/>
        <v>5075</v>
      </c>
      <c r="BU20" s="11">
        <v>1718</v>
      </c>
      <c r="BV20" s="11">
        <f t="shared" si="8"/>
        <v>6793</v>
      </c>
      <c r="BW20" s="17"/>
    </row>
    <row r="21" spans="1:75" x14ac:dyDescent="0.25">
      <c r="A21" s="35">
        <v>39</v>
      </c>
      <c r="B21" s="5" t="s">
        <v>132</v>
      </c>
      <c r="C21" s="9">
        <v>3412</v>
      </c>
      <c r="D21" s="8">
        <v>3295</v>
      </c>
      <c r="E21" s="8">
        <v>6707</v>
      </c>
      <c r="F21" s="8">
        <v>2292</v>
      </c>
      <c r="G21" s="8">
        <v>4415</v>
      </c>
      <c r="H21" s="8">
        <v>2972</v>
      </c>
      <c r="I21" s="8">
        <v>541</v>
      </c>
      <c r="J21" s="8">
        <v>1000</v>
      </c>
      <c r="K21" s="8">
        <f t="shared" si="0"/>
        <v>1541</v>
      </c>
      <c r="L21" s="8">
        <f t="shared" si="1"/>
        <v>4513</v>
      </c>
      <c r="M21" s="8">
        <v>0</v>
      </c>
      <c r="N21" s="8">
        <v>99</v>
      </c>
      <c r="O21" s="8">
        <f t="shared" si="2"/>
        <v>99</v>
      </c>
      <c r="P21" s="8">
        <v>186</v>
      </c>
      <c r="Q21" s="8">
        <v>0</v>
      </c>
      <c r="R21" s="8">
        <v>6</v>
      </c>
      <c r="S21" s="8">
        <v>420</v>
      </c>
      <c r="T21" s="8">
        <f t="shared" si="3"/>
        <v>612</v>
      </c>
      <c r="U21" s="8">
        <f t="shared" si="4"/>
        <v>711</v>
      </c>
      <c r="V21" s="8">
        <f t="shared" si="9"/>
        <v>3802</v>
      </c>
      <c r="W21" s="8">
        <f t="shared" si="5"/>
        <v>99</v>
      </c>
      <c r="X21" s="8">
        <v>99</v>
      </c>
      <c r="Y21" s="8">
        <v>0</v>
      </c>
      <c r="Z21" s="8">
        <v>0</v>
      </c>
      <c r="AA21" s="8">
        <f t="shared" si="6"/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1</v>
      </c>
      <c r="BC21" s="8">
        <v>0</v>
      </c>
      <c r="BD21" s="8">
        <v>0</v>
      </c>
      <c r="BE21" s="8">
        <v>0</v>
      </c>
      <c r="BF21" s="8">
        <v>2</v>
      </c>
      <c r="BG21" s="8">
        <v>0</v>
      </c>
      <c r="BH21" s="8">
        <v>5</v>
      </c>
      <c r="BI21" s="8">
        <v>3</v>
      </c>
      <c r="BJ21" s="8">
        <v>8</v>
      </c>
      <c r="BK21" s="8">
        <v>21</v>
      </c>
      <c r="BL21" s="8">
        <v>34</v>
      </c>
      <c r="BM21" s="8">
        <v>83</v>
      </c>
      <c r="BN21" s="8">
        <v>134</v>
      </c>
      <c r="BO21" s="8">
        <v>184</v>
      </c>
      <c r="BP21" s="8">
        <v>418</v>
      </c>
      <c r="BQ21" s="8">
        <v>499</v>
      </c>
      <c r="BR21" s="8">
        <v>489</v>
      </c>
      <c r="BS21" s="8">
        <v>748</v>
      </c>
      <c r="BT21" s="11">
        <f t="shared" si="7"/>
        <v>2629</v>
      </c>
      <c r="BU21" s="11">
        <v>1173</v>
      </c>
      <c r="BV21" s="11">
        <f t="shared" si="8"/>
        <v>3802</v>
      </c>
      <c r="BW21" s="12"/>
    </row>
    <row r="22" spans="1:75" x14ac:dyDescent="0.25">
      <c r="A22" s="35">
        <v>41</v>
      </c>
      <c r="B22" s="5" t="s">
        <v>133</v>
      </c>
      <c r="C22" s="9">
        <v>13271</v>
      </c>
      <c r="D22" s="8">
        <v>6864</v>
      </c>
      <c r="E22" s="8">
        <v>20135</v>
      </c>
      <c r="F22" s="8">
        <v>6692</v>
      </c>
      <c r="G22" s="8">
        <v>13228</v>
      </c>
      <c r="H22" s="8">
        <v>13266</v>
      </c>
      <c r="I22" s="8">
        <v>380</v>
      </c>
      <c r="J22" s="8">
        <v>6502</v>
      </c>
      <c r="K22" s="8">
        <f t="shared" si="0"/>
        <v>6882</v>
      </c>
      <c r="L22" s="8">
        <f t="shared" si="1"/>
        <v>20148</v>
      </c>
      <c r="M22" s="8">
        <v>16</v>
      </c>
      <c r="N22" s="8">
        <v>1382</v>
      </c>
      <c r="O22" s="8">
        <f t="shared" si="2"/>
        <v>1398</v>
      </c>
      <c r="P22" s="8">
        <v>2697</v>
      </c>
      <c r="Q22" s="8">
        <v>941</v>
      </c>
      <c r="R22" s="8">
        <v>189</v>
      </c>
      <c r="S22" s="8">
        <v>1695</v>
      </c>
      <c r="T22" s="8">
        <f t="shared" si="3"/>
        <v>5522</v>
      </c>
      <c r="U22" s="8">
        <f t="shared" si="4"/>
        <v>6920</v>
      </c>
      <c r="V22" s="8">
        <f t="shared" si="9"/>
        <v>13228</v>
      </c>
      <c r="W22" s="8">
        <f t="shared" si="5"/>
        <v>1398</v>
      </c>
      <c r="X22" s="8">
        <v>495</v>
      </c>
      <c r="Y22" s="8">
        <v>878</v>
      </c>
      <c r="Z22" s="8">
        <v>25</v>
      </c>
      <c r="AA22" s="8">
        <f t="shared" si="6"/>
        <v>903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2</v>
      </c>
      <c r="BG22" s="8">
        <v>0</v>
      </c>
      <c r="BH22" s="8">
        <v>6</v>
      </c>
      <c r="BI22" s="8">
        <v>10</v>
      </c>
      <c r="BJ22" s="8">
        <v>15</v>
      </c>
      <c r="BK22" s="8">
        <v>13</v>
      </c>
      <c r="BL22" s="8">
        <v>48</v>
      </c>
      <c r="BM22" s="8">
        <v>111</v>
      </c>
      <c r="BN22" s="8">
        <v>150</v>
      </c>
      <c r="BO22" s="8">
        <v>218</v>
      </c>
      <c r="BP22" s="8">
        <v>678</v>
      </c>
      <c r="BQ22" s="8">
        <v>850</v>
      </c>
      <c r="BR22" s="8">
        <v>1150</v>
      </c>
      <c r="BS22" s="8">
        <v>3225</v>
      </c>
      <c r="BT22" s="11">
        <f t="shared" si="7"/>
        <v>6476</v>
      </c>
      <c r="BU22" s="11">
        <v>6750</v>
      </c>
      <c r="BV22" s="11">
        <f t="shared" si="8"/>
        <v>13226</v>
      </c>
      <c r="BW22" s="12" t="s">
        <v>99</v>
      </c>
    </row>
    <row r="23" spans="1:75" x14ac:dyDescent="0.25">
      <c r="A23" s="35">
        <v>42</v>
      </c>
      <c r="B23" s="5" t="s">
        <v>134</v>
      </c>
      <c r="C23" s="9">
        <v>1627</v>
      </c>
      <c r="D23" s="8">
        <v>1530</v>
      </c>
      <c r="E23" s="8">
        <v>3157</v>
      </c>
      <c r="F23" s="8">
        <v>1500</v>
      </c>
      <c r="G23" s="8">
        <v>1657</v>
      </c>
      <c r="H23" s="8">
        <v>1627</v>
      </c>
      <c r="I23" s="8">
        <v>269</v>
      </c>
      <c r="J23" s="8">
        <v>1283</v>
      </c>
      <c r="K23" s="8">
        <f t="shared" si="0"/>
        <v>1552</v>
      </c>
      <c r="L23" s="8">
        <f t="shared" si="1"/>
        <v>3179</v>
      </c>
      <c r="M23" s="8">
        <v>0</v>
      </c>
      <c r="N23" s="8">
        <v>56</v>
      </c>
      <c r="O23" s="8">
        <f t="shared" si="2"/>
        <v>56</v>
      </c>
      <c r="P23" s="8">
        <v>220</v>
      </c>
      <c r="Q23" s="8">
        <v>0</v>
      </c>
      <c r="R23" s="8">
        <v>71</v>
      </c>
      <c r="S23" s="8">
        <v>1155</v>
      </c>
      <c r="T23" s="8">
        <f t="shared" si="3"/>
        <v>1446</v>
      </c>
      <c r="U23" s="8">
        <f t="shared" si="4"/>
        <v>1502</v>
      </c>
      <c r="V23" s="8">
        <f t="shared" si="9"/>
        <v>1677</v>
      </c>
      <c r="W23" s="8">
        <f t="shared" si="5"/>
        <v>56</v>
      </c>
      <c r="X23" s="8">
        <v>50</v>
      </c>
      <c r="Y23" s="8">
        <v>6</v>
      </c>
      <c r="Z23" s="8">
        <v>0</v>
      </c>
      <c r="AA23" s="8">
        <f t="shared" si="6"/>
        <v>6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2</v>
      </c>
      <c r="BH23" s="8">
        <v>0</v>
      </c>
      <c r="BI23" s="8">
        <v>2</v>
      </c>
      <c r="BJ23" s="8">
        <v>3</v>
      </c>
      <c r="BK23" s="8">
        <v>11</v>
      </c>
      <c r="BL23" s="8">
        <v>14</v>
      </c>
      <c r="BM23" s="8">
        <v>19</v>
      </c>
      <c r="BN23" s="8">
        <v>20</v>
      </c>
      <c r="BO23" s="8">
        <v>40</v>
      </c>
      <c r="BP23" s="8">
        <v>58</v>
      </c>
      <c r="BQ23" s="8">
        <v>174</v>
      </c>
      <c r="BR23" s="8">
        <v>237</v>
      </c>
      <c r="BS23" s="8">
        <v>432</v>
      </c>
      <c r="BT23" s="11">
        <f t="shared" si="7"/>
        <v>1012</v>
      </c>
      <c r="BU23" s="11">
        <v>665</v>
      </c>
      <c r="BV23" s="11">
        <f t="shared" si="8"/>
        <v>1677</v>
      </c>
      <c r="BW23" s="12"/>
    </row>
    <row r="24" spans="1:75" x14ac:dyDescent="0.25">
      <c r="A24" s="35">
        <v>44</v>
      </c>
      <c r="B24" s="5" t="s">
        <v>135</v>
      </c>
      <c r="C24" s="9">
        <v>5283</v>
      </c>
      <c r="D24" s="8">
        <v>2985</v>
      </c>
      <c r="E24" s="8">
        <v>8268</v>
      </c>
      <c r="F24" s="8">
        <v>3227</v>
      </c>
      <c r="G24" s="8">
        <v>4992</v>
      </c>
      <c r="H24" s="8">
        <v>5282</v>
      </c>
      <c r="I24" s="8">
        <v>344</v>
      </c>
      <c r="J24" s="8">
        <v>2642</v>
      </c>
      <c r="K24" s="8">
        <f t="shared" si="0"/>
        <v>2986</v>
      </c>
      <c r="L24" s="8">
        <f t="shared" si="1"/>
        <v>8268</v>
      </c>
      <c r="M24" s="8">
        <v>0</v>
      </c>
      <c r="N24" s="8">
        <v>490</v>
      </c>
      <c r="O24" s="8">
        <f t="shared" si="2"/>
        <v>490</v>
      </c>
      <c r="P24" s="8">
        <v>696</v>
      </c>
      <c r="Q24" s="8">
        <v>0</v>
      </c>
      <c r="R24" s="8">
        <v>76</v>
      </c>
      <c r="S24" s="8">
        <v>2014</v>
      </c>
      <c r="T24" s="8">
        <f t="shared" si="3"/>
        <v>2786</v>
      </c>
      <c r="U24" s="8">
        <f t="shared" si="4"/>
        <v>3276</v>
      </c>
      <c r="V24" s="8">
        <f t="shared" si="9"/>
        <v>4992</v>
      </c>
      <c r="W24" s="8">
        <f t="shared" si="5"/>
        <v>490</v>
      </c>
      <c r="X24" s="8">
        <v>490</v>
      </c>
      <c r="Y24" s="8">
        <v>279</v>
      </c>
      <c r="Z24" s="8">
        <v>0</v>
      </c>
      <c r="AA24" s="8">
        <f t="shared" si="6"/>
        <v>279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2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6</v>
      </c>
      <c r="BE24" s="8">
        <v>9</v>
      </c>
      <c r="BF24" s="8">
        <v>6</v>
      </c>
      <c r="BG24" s="8">
        <v>12</v>
      </c>
      <c r="BH24" s="8">
        <v>32</v>
      </c>
      <c r="BI24" s="8">
        <v>65</v>
      </c>
      <c r="BJ24" s="8">
        <v>136</v>
      </c>
      <c r="BK24" s="8">
        <v>103</v>
      </c>
      <c r="BL24" s="8">
        <v>164</v>
      </c>
      <c r="BM24" s="8">
        <v>191</v>
      </c>
      <c r="BN24" s="8">
        <v>237</v>
      </c>
      <c r="BO24" s="8">
        <v>257</v>
      </c>
      <c r="BP24" s="8">
        <v>326</v>
      </c>
      <c r="BQ24" s="8">
        <v>448</v>
      </c>
      <c r="BR24" s="8">
        <v>351</v>
      </c>
      <c r="BS24" s="8">
        <v>624</v>
      </c>
      <c r="BT24" s="11">
        <f t="shared" si="7"/>
        <v>2969</v>
      </c>
      <c r="BU24" s="11">
        <v>773</v>
      </c>
      <c r="BV24" s="11">
        <f t="shared" si="8"/>
        <v>3742</v>
      </c>
    </row>
    <row r="25" spans="1:75" x14ac:dyDescent="0.25">
      <c r="A25" s="35">
        <v>46</v>
      </c>
      <c r="B25" s="5" t="s">
        <v>136</v>
      </c>
      <c r="C25" s="9">
        <v>3004</v>
      </c>
      <c r="D25" s="8">
        <v>666</v>
      </c>
      <c r="E25" s="8">
        <v>6670</v>
      </c>
      <c r="F25" s="8">
        <v>448</v>
      </c>
      <c r="G25" s="8">
        <v>3162</v>
      </c>
      <c r="H25" s="8">
        <v>2601</v>
      </c>
      <c r="I25" s="8">
        <v>319</v>
      </c>
      <c r="J25" s="8">
        <v>334</v>
      </c>
      <c r="K25" s="8">
        <f t="shared" si="0"/>
        <v>653</v>
      </c>
      <c r="L25" s="8">
        <f t="shared" si="1"/>
        <v>3254</v>
      </c>
      <c r="M25" s="8">
        <v>0</v>
      </c>
      <c r="N25" s="8">
        <v>2</v>
      </c>
      <c r="O25" s="8">
        <f t="shared" si="2"/>
        <v>2</v>
      </c>
      <c r="P25" s="8">
        <v>449</v>
      </c>
      <c r="Q25" s="8">
        <v>0</v>
      </c>
      <c r="R25" s="8">
        <v>15</v>
      </c>
      <c r="S25" s="8">
        <v>1</v>
      </c>
      <c r="T25" s="8">
        <f t="shared" si="3"/>
        <v>465</v>
      </c>
      <c r="U25" s="8">
        <f t="shared" si="4"/>
        <v>467</v>
      </c>
      <c r="V25" s="8">
        <f t="shared" si="9"/>
        <v>2787</v>
      </c>
      <c r="W25" s="8">
        <f t="shared" si="5"/>
        <v>2</v>
      </c>
      <c r="X25" s="8">
        <v>2</v>
      </c>
      <c r="Y25" s="8">
        <v>0</v>
      </c>
      <c r="Z25" s="8">
        <v>3</v>
      </c>
      <c r="AA25" s="8">
        <f t="shared" si="6"/>
        <v>3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2</v>
      </c>
      <c r="AU25" s="8">
        <v>3</v>
      </c>
      <c r="AV25" s="8">
        <v>9</v>
      </c>
      <c r="AW25" s="8">
        <v>18</v>
      </c>
      <c r="AX25" s="8">
        <v>12</v>
      </c>
      <c r="AY25" s="8">
        <v>28</v>
      </c>
      <c r="AZ25" s="8">
        <v>22</v>
      </c>
      <c r="BA25" s="8">
        <v>33</v>
      </c>
      <c r="BB25" s="8">
        <v>25</v>
      </c>
      <c r="BC25" s="8">
        <v>57</v>
      </c>
      <c r="BD25" s="8">
        <v>67</v>
      </c>
      <c r="BE25" s="8">
        <v>43</v>
      </c>
      <c r="BF25" s="8">
        <v>67</v>
      </c>
      <c r="BG25" s="8">
        <v>110</v>
      </c>
      <c r="BH25" s="8">
        <v>114</v>
      </c>
      <c r="BI25" s="8">
        <v>56</v>
      </c>
      <c r="BJ25" s="8">
        <v>70</v>
      </c>
      <c r="BK25" s="8">
        <v>73</v>
      </c>
      <c r="BL25" s="8">
        <v>113</v>
      </c>
      <c r="BM25" s="8">
        <v>183</v>
      </c>
      <c r="BN25" s="8">
        <v>105</v>
      </c>
      <c r="BO25" s="8">
        <v>259</v>
      </c>
      <c r="BP25" s="8">
        <v>199</v>
      </c>
      <c r="BQ25" s="8">
        <v>195</v>
      </c>
      <c r="BR25" s="8">
        <v>212</v>
      </c>
      <c r="BS25" s="8">
        <v>253</v>
      </c>
      <c r="BT25" s="11">
        <f t="shared" si="7"/>
        <v>2328</v>
      </c>
      <c r="BU25" s="11">
        <v>273</v>
      </c>
      <c r="BV25" s="11">
        <f t="shared" si="8"/>
        <v>2601</v>
      </c>
      <c r="BW25" s="12" t="s">
        <v>97</v>
      </c>
    </row>
    <row r="26" spans="1:75" x14ac:dyDescent="0.25">
      <c r="A26" s="28">
        <v>47.1</v>
      </c>
      <c r="B26" s="5" t="s">
        <v>181</v>
      </c>
      <c r="C26" s="9">
        <v>2989</v>
      </c>
      <c r="D26" s="8">
        <v>2035</v>
      </c>
      <c r="E26" s="8">
        <v>5024</v>
      </c>
      <c r="F26" s="8">
        <v>1922</v>
      </c>
      <c r="G26" s="8">
        <v>3061</v>
      </c>
      <c r="H26" s="8">
        <v>2846</v>
      </c>
      <c r="I26" s="8">
        <v>976</v>
      </c>
      <c r="J26" s="8">
        <v>998</v>
      </c>
      <c r="K26" s="8">
        <f t="shared" si="0"/>
        <v>1974</v>
      </c>
      <c r="L26" s="8">
        <f t="shared" si="1"/>
        <v>4820</v>
      </c>
      <c r="M26" s="8">
        <v>0</v>
      </c>
      <c r="N26" s="8">
        <v>460</v>
      </c>
      <c r="O26" s="8">
        <f t="shared" si="2"/>
        <v>460</v>
      </c>
      <c r="P26" s="8">
        <v>435</v>
      </c>
      <c r="Q26" s="8">
        <v>0</v>
      </c>
      <c r="R26" s="8">
        <v>4</v>
      </c>
      <c r="S26" s="8">
        <v>1005</v>
      </c>
      <c r="T26" s="8">
        <f t="shared" si="3"/>
        <v>1444</v>
      </c>
      <c r="U26" s="8">
        <f t="shared" si="4"/>
        <v>1904</v>
      </c>
      <c r="V26" s="8">
        <f t="shared" si="9"/>
        <v>2916</v>
      </c>
      <c r="W26" s="8">
        <f t="shared" si="5"/>
        <v>460</v>
      </c>
      <c r="X26" s="8">
        <v>460</v>
      </c>
      <c r="Y26" s="8">
        <v>0</v>
      </c>
      <c r="Z26" s="8">
        <v>0</v>
      </c>
      <c r="AA26" s="8">
        <f t="shared" si="6"/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1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1</v>
      </c>
      <c r="BH26" s="8">
        <v>3</v>
      </c>
      <c r="BI26" s="8">
        <v>4</v>
      </c>
      <c r="BJ26" s="8">
        <v>5</v>
      </c>
      <c r="BK26" s="8">
        <v>17</v>
      </c>
      <c r="BL26" s="8">
        <v>37</v>
      </c>
      <c r="BM26" s="8">
        <v>45</v>
      </c>
      <c r="BN26" s="8">
        <v>86</v>
      </c>
      <c r="BO26" s="8">
        <v>132</v>
      </c>
      <c r="BP26" s="8">
        <v>172</v>
      </c>
      <c r="BQ26" s="8">
        <v>213</v>
      </c>
      <c r="BR26" s="8">
        <v>239</v>
      </c>
      <c r="BS26" s="8">
        <v>542</v>
      </c>
      <c r="BT26" s="11">
        <f t="shared" si="7"/>
        <v>1497</v>
      </c>
      <c r="BU26" s="11">
        <v>1053</v>
      </c>
      <c r="BV26" s="11">
        <f t="shared" si="8"/>
        <v>2550</v>
      </c>
      <c r="BW26" s="12" t="s">
        <v>104</v>
      </c>
    </row>
    <row r="27" spans="1:75" x14ac:dyDescent="0.25">
      <c r="A27" s="35">
        <v>48</v>
      </c>
      <c r="B27" s="5" t="s">
        <v>137</v>
      </c>
      <c r="C27" s="9">
        <v>6285</v>
      </c>
      <c r="D27" s="8">
        <v>3615</v>
      </c>
      <c r="E27" s="8">
        <v>9900</v>
      </c>
      <c r="F27" s="8">
        <v>2688</v>
      </c>
      <c r="G27" s="8">
        <v>7210</v>
      </c>
      <c r="H27" s="8">
        <v>6161</v>
      </c>
      <c r="I27" s="8">
        <v>659</v>
      </c>
      <c r="J27" s="8">
        <v>1176</v>
      </c>
      <c r="K27" s="8">
        <f t="shared" si="0"/>
        <v>1835</v>
      </c>
      <c r="L27" s="8">
        <f t="shared" si="1"/>
        <v>7996</v>
      </c>
      <c r="M27" s="8">
        <v>5</v>
      </c>
      <c r="N27" s="8">
        <v>185</v>
      </c>
      <c r="O27" s="8">
        <f t="shared" si="2"/>
        <v>190</v>
      </c>
      <c r="P27" s="8">
        <v>700</v>
      </c>
      <c r="Q27" s="8">
        <v>0</v>
      </c>
      <c r="R27" s="8">
        <v>0</v>
      </c>
      <c r="S27" s="8">
        <v>92</v>
      </c>
      <c r="T27" s="8">
        <f t="shared" si="3"/>
        <v>792</v>
      </c>
      <c r="U27" s="8">
        <f t="shared" si="4"/>
        <v>982</v>
      </c>
      <c r="V27" s="8">
        <f t="shared" si="9"/>
        <v>7014</v>
      </c>
      <c r="W27" s="8">
        <f t="shared" si="5"/>
        <v>190</v>
      </c>
      <c r="X27" s="8">
        <v>90</v>
      </c>
      <c r="Y27" s="8">
        <v>85</v>
      </c>
      <c r="Z27" s="8">
        <v>15</v>
      </c>
      <c r="AA27" s="8">
        <f t="shared" si="6"/>
        <v>100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1</v>
      </c>
      <c r="AY27" s="8">
        <v>0</v>
      </c>
      <c r="AZ27" s="8">
        <v>1</v>
      </c>
      <c r="BA27" s="8">
        <v>1</v>
      </c>
      <c r="BB27" s="8">
        <v>1</v>
      </c>
      <c r="BC27" s="8">
        <v>5</v>
      </c>
      <c r="BD27" s="8">
        <v>9</v>
      </c>
      <c r="BE27" s="8">
        <v>15</v>
      </c>
      <c r="BF27" s="8">
        <v>17</v>
      </c>
      <c r="BG27" s="8">
        <v>66</v>
      </c>
      <c r="BH27" s="8">
        <v>38</v>
      </c>
      <c r="BI27" s="8">
        <v>66</v>
      </c>
      <c r="BJ27" s="8">
        <v>126</v>
      </c>
      <c r="BK27" s="8">
        <v>125</v>
      </c>
      <c r="BL27" s="8">
        <v>155</v>
      </c>
      <c r="BM27" s="8">
        <v>158</v>
      </c>
      <c r="BN27" s="8">
        <v>204</v>
      </c>
      <c r="BO27" s="8">
        <v>318</v>
      </c>
      <c r="BP27" s="8">
        <v>514</v>
      </c>
      <c r="BQ27" s="8">
        <v>711</v>
      </c>
      <c r="BR27" s="8">
        <v>789</v>
      </c>
      <c r="BS27" s="8">
        <v>1245</v>
      </c>
      <c r="BT27" s="11">
        <f t="shared" si="7"/>
        <v>4565</v>
      </c>
      <c r="BU27" s="11">
        <v>1435</v>
      </c>
      <c r="BV27" s="11">
        <f t="shared" si="8"/>
        <v>6000</v>
      </c>
      <c r="BW27" s="12" t="s">
        <v>98</v>
      </c>
    </row>
    <row r="28" spans="1:75" x14ac:dyDescent="0.25">
      <c r="A28" s="35">
        <v>49</v>
      </c>
      <c r="B28" s="5" t="s">
        <v>138</v>
      </c>
      <c r="C28" s="9">
        <v>2455</v>
      </c>
      <c r="D28" s="8">
        <v>1710</v>
      </c>
      <c r="E28" s="8">
        <v>4165</v>
      </c>
      <c r="F28" s="8">
        <v>1790</v>
      </c>
      <c r="G28" s="8">
        <v>1952</v>
      </c>
      <c r="H28" s="8">
        <v>1726</v>
      </c>
      <c r="I28" s="8">
        <v>139</v>
      </c>
      <c r="J28" s="8">
        <v>537</v>
      </c>
      <c r="K28" s="8">
        <f t="shared" si="0"/>
        <v>676</v>
      </c>
      <c r="L28" s="8">
        <f t="shared" si="1"/>
        <v>2402</v>
      </c>
      <c r="M28" s="8">
        <v>2</v>
      </c>
      <c r="N28" s="8">
        <v>60</v>
      </c>
      <c r="O28" s="8">
        <f t="shared" si="2"/>
        <v>62</v>
      </c>
      <c r="P28" s="8">
        <v>239</v>
      </c>
      <c r="Q28" s="8">
        <v>0</v>
      </c>
      <c r="R28" s="8">
        <v>9</v>
      </c>
      <c r="S28" s="8">
        <v>8</v>
      </c>
      <c r="T28" s="8">
        <f t="shared" si="3"/>
        <v>256</v>
      </c>
      <c r="U28" s="8">
        <f t="shared" si="4"/>
        <v>318</v>
      </c>
      <c r="V28" s="8">
        <f t="shared" si="9"/>
        <v>2084</v>
      </c>
      <c r="W28" s="8">
        <f t="shared" si="5"/>
        <v>62</v>
      </c>
      <c r="X28" s="8">
        <v>13</v>
      </c>
      <c r="Y28" s="8">
        <v>58</v>
      </c>
      <c r="Z28" s="8">
        <v>0</v>
      </c>
      <c r="AA28" s="8">
        <f t="shared" si="6"/>
        <v>58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1</v>
      </c>
      <c r="BL28" s="8">
        <v>20</v>
      </c>
      <c r="BM28" s="8">
        <v>29</v>
      </c>
      <c r="BN28" s="8">
        <v>48</v>
      </c>
      <c r="BO28" s="8">
        <v>79</v>
      </c>
      <c r="BP28" s="8">
        <v>142</v>
      </c>
      <c r="BQ28" s="8">
        <v>258</v>
      </c>
      <c r="BR28" s="8">
        <v>337</v>
      </c>
      <c r="BS28" s="8">
        <v>488</v>
      </c>
      <c r="BT28" s="11">
        <f t="shared" si="7"/>
        <v>1402</v>
      </c>
      <c r="BU28" s="11">
        <v>543</v>
      </c>
      <c r="BV28" s="11">
        <f t="shared" si="8"/>
        <v>1945</v>
      </c>
    </row>
    <row r="29" spans="1:75" x14ac:dyDescent="0.25">
      <c r="A29" s="35">
        <v>50</v>
      </c>
      <c r="B29" s="5" t="s">
        <v>139</v>
      </c>
      <c r="C29" s="9">
        <v>4316</v>
      </c>
      <c r="D29" s="8">
        <v>3461</v>
      </c>
      <c r="E29" s="8">
        <v>7777</v>
      </c>
      <c r="F29" s="8">
        <v>2675</v>
      </c>
      <c r="G29" s="8">
        <v>4838</v>
      </c>
      <c r="H29" s="8">
        <v>4294</v>
      </c>
      <c r="I29" s="8">
        <v>554</v>
      </c>
      <c r="J29" s="8">
        <v>1328</v>
      </c>
      <c r="K29" s="8">
        <f t="shared" si="0"/>
        <v>1882</v>
      </c>
      <c r="L29" s="8">
        <f t="shared" si="1"/>
        <v>6176</v>
      </c>
      <c r="M29" s="8">
        <v>0</v>
      </c>
      <c r="N29" s="8">
        <v>269</v>
      </c>
      <c r="O29" s="8">
        <f t="shared" si="2"/>
        <v>269</v>
      </c>
      <c r="P29" s="8">
        <v>753</v>
      </c>
      <c r="Q29" s="8">
        <v>0</v>
      </c>
      <c r="R29" s="8">
        <v>31</v>
      </c>
      <c r="S29" s="8">
        <v>360</v>
      </c>
      <c r="T29" s="8">
        <f t="shared" si="3"/>
        <v>1144</v>
      </c>
      <c r="U29" s="8">
        <f t="shared" si="4"/>
        <v>1413</v>
      </c>
      <c r="V29" s="8">
        <f t="shared" si="9"/>
        <v>4763</v>
      </c>
      <c r="W29" s="8">
        <f t="shared" si="5"/>
        <v>269</v>
      </c>
      <c r="X29" s="8">
        <v>269</v>
      </c>
      <c r="Y29" s="8">
        <v>0</v>
      </c>
      <c r="Z29" s="8">
        <v>0</v>
      </c>
      <c r="AA29" s="8">
        <f t="shared" si="6"/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2</v>
      </c>
      <c r="BG29" s="8">
        <v>1</v>
      </c>
      <c r="BH29" s="8">
        <v>3</v>
      </c>
      <c r="BI29" s="8">
        <v>2</v>
      </c>
      <c r="BJ29" s="8">
        <v>3</v>
      </c>
      <c r="BK29" s="8">
        <v>28</v>
      </c>
      <c r="BL29" s="8">
        <v>62</v>
      </c>
      <c r="BM29" s="8">
        <v>135</v>
      </c>
      <c r="BN29" s="8">
        <v>240</v>
      </c>
      <c r="BO29" s="8">
        <v>266</v>
      </c>
      <c r="BP29" s="8">
        <v>405</v>
      </c>
      <c r="BQ29" s="8">
        <v>541</v>
      </c>
      <c r="BR29" s="8">
        <v>584</v>
      </c>
      <c r="BS29" s="8">
        <v>1055</v>
      </c>
      <c r="BT29" s="11">
        <f t="shared" si="7"/>
        <v>3327</v>
      </c>
      <c r="BU29" s="11">
        <v>1434</v>
      </c>
      <c r="BV29" s="11">
        <f t="shared" si="8"/>
        <v>4761</v>
      </c>
      <c r="BW29" s="12"/>
    </row>
    <row r="30" spans="1:75" x14ac:dyDescent="0.25">
      <c r="A30" s="35">
        <v>51</v>
      </c>
      <c r="B30" s="5" t="s">
        <v>140</v>
      </c>
      <c r="C30" s="9">
        <v>3298</v>
      </c>
      <c r="D30" s="8">
        <v>4095</v>
      </c>
      <c r="E30" s="8">
        <v>7393</v>
      </c>
      <c r="F30" s="8">
        <v>2354</v>
      </c>
      <c r="G30" s="8">
        <v>4189</v>
      </c>
      <c r="H30" s="8">
        <v>3298</v>
      </c>
      <c r="I30" s="8">
        <v>504</v>
      </c>
      <c r="J30" s="8">
        <v>3685</v>
      </c>
      <c r="K30" s="8">
        <f t="shared" si="0"/>
        <v>4189</v>
      </c>
      <c r="L30" s="8">
        <f t="shared" si="1"/>
        <v>7487</v>
      </c>
      <c r="M30" s="8">
        <v>0</v>
      </c>
      <c r="N30" s="8">
        <v>188</v>
      </c>
      <c r="O30" s="8">
        <f t="shared" si="2"/>
        <v>188</v>
      </c>
      <c r="P30" s="8">
        <v>277</v>
      </c>
      <c r="Q30" s="8">
        <v>0</v>
      </c>
      <c r="R30" s="8">
        <v>0</v>
      </c>
      <c r="S30" s="8">
        <v>0</v>
      </c>
      <c r="T30" s="8">
        <f t="shared" si="3"/>
        <v>277</v>
      </c>
      <c r="U30" s="8">
        <f t="shared" si="4"/>
        <v>465</v>
      </c>
      <c r="V30" s="8">
        <f t="shared" si="9"/>
        <v>7022</v>
      </c>
      <c r="W30" s="8">
        <f t="shared" si="5"/>
        <v>188</v>
      </c>
      <c r="X30" s="8">
        <v>42</v>
      </c>
      <c r="Y30" s="8">
        <v>154</v>
      </c>
      <c r="Z30" s="8">
        <v>0</v>
      </c>
      <c r="AA30" s="8">
        <f t="shared" si="6"/>
        <v>154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3</v>
      </c>
      <c r="BG30" s="8">
        <v>3</v>
      </c>
      <c r="BH30" s="8">
        <v>8</v>
      </c>
      <c r="BI30" s="8">
        <v>11</v>
      </c>
      <c r="BJ30" s="8">
        <v>20</v>
      </c>
      <c r="BK30" s="8">
        <v>32</v>
      </c>
      <c r="BL30" s="8">
        <v>50</v>
      </c>
      <c r="BM30" s="8">
        <v>72</v>
      </c>
      <c r="BN30" s="8">
        <v>79</v>
      </c>
      <c r="BO30" s="8">
        <v>106</v>
      </c>
      <c r="BP30" s="8">
        <v>84</v>
      </c>
      <c r="BQ30" s="8">
        <v>110</v>
      </c>
      <c r="BR30" s="8">
        <v>289</v>
      </c>
      <c r="BS30" s="8">
        <v>1590</v>
      </c>
      <c r="BT30" s="11">
        <f t="shared" si="7"/>
        <v>2457</v>
      </c>
      <c r="BU30" s="11">
        <v>1732</v>
      </c>
      <c r="BV30" s="11">
        <f t="shared" si="8"/>
        <v>4189</v>
      </c>
      <c r="BW30" s="12"/>
    </row>
    <row r="31" spans="1:75" x14ac:dyDescent="0.25">
      <c r="A31" s="35">
        <v>52</v>
      </c>
      <c r="B31" s="5" t="s">
        <v>141</v>
      </c>
      <c r="C31" s="9">
        <v>3279</v>
      </c>
      <c r="D31" s="8">
        <v>3450</v>
      </c>
      <c r="E31" s="8">
        <v>6729</v>
      </c>
      <c r="F31" s="8">
        <v>1585</v>
      </c>
      <c r="G31" s="8">
        <v>3975</v>
      </c>
      <c r="H31" s="8">
        <v>3249</v>
      </c>
      <c r="I31" s="8">
        <v>698</v>
      </c>
      <c r="J31" s="8">
        <v>2762</v>
      </c>
      <c r="K31" s="8">
        <f t="shared" si="0"/>
        <v>3460</v>
      </c>
      <c r="L31" s="8">
        <f t="shared" si="1"/>
        <v>6709</v>
      </c>
      <c r="M31" s="8">
        <v>0</v>
      </c>
      <c r="N31" s="8">
        <v>406</v>
      </c>
      <c r="O31" s="8">
        <f t="shared" si="2"/>
        <v>406</v>
      </c>
      <c r="P31" s="8">
        <v>314</v>
      </c>
      <c r="Q31" s="8">
        <v>8</v>
      </c>
      <c r="R31" s="8">
        <v>10</v>
      </c>
      <c r="S31" s="8">
        <v>1996</v>
      </c>
      <c r="T31" s="8">
        <f t="shared" si="3"/>
        <v>2328</v>
      </c>
      <c r="U31" s="8">
        <f t="shared" si="4"/>
        <v>2734</v>
      </c>
      <c r="V31" s="8">
        <f t="shared" si="9"/>
        <v>3975</v>
      </c>
      <c r="W31" s="8">
        <f t="shared" si="5"/>
        <v>406</v>
      </c>
      <c r="X31" s="8">
        <v>406</v>
      </c>
      <c r="Y31" s="8">
        <v>0</v>
      </c>
      <c r="Z31" s="8">
        <v>0</v>
      </c>
      <c r="AA31" s="8">
        <f t="shared" si="6"/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2</v>
      </c>
      <c r="AU31" s="8">
        <v>1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1</v>
      </c>
      <c r="BF31" s="8">
        <v>1</v>
      </c>
      <c r="BG31" s="8">
        <v>2</v>
      </c>
      <c r="BH31" s="8">
        <v>3</v>
      </c>
      <c r="BI31" s="8">
        <v>1</v>
      </c>
      <c r="BJ31" s="8">
        <v>7</v>
      </c>
      <c r="BK31" s="8">
        <v>12</v>
      </c>
      <c r="BL31" s="8">
        <v>24</v>
      </c>
      <c r="BM31" s="8">
        <v>110</v>
      </c>
      <c r="BN31" s="8">
        <v>128</v>
      </c>
      <c r="BO31" s="8">
        <v>150</v>
      </c>
      <c r="BP31" s="8">
        <v>355</v>
      </c>
      <c r="BQ31" s="8">
        <v>412</v>
      </c>
      <c r="BR31" s="8">
        <v>522</v>
      </c>
      <c r="BS31" s="8">
        <v>937</v>
      </c>
      <c r="BT31" s="11">
        <f t="shared" si="7"/>
        <v>2668</v>
      </c>
      <c r="BU31" s="11">
        <v>1308</v>
      </c>
      <c r="BV31" s="11">
        <f t="shared" si="8"/>
        <v>3976</v>
      </c>
      <c r="BW31" s="12"/>
    </row>
    <row r="32" spans="1:75" x14ac:dyDescent="0.25">
      <c r="A32" s="35">
        <v>54</v>
      </c>
      <c r="B32" s="5" t="s">
        <v>142</v>
      </c>
      <c r="C32" s="9">
        <v>2439</v>
      </c>
      <c r="D32" s="8">
        <v>2157</v>
      </c>
      <c r="E32" s="8">
        <v>4596</v>
      </c>
      <c r="F32" s="8">
        <v>1816</v>
      </c>
      <c r="G32" s="8">
        <v>2775</v>
      </c>
      <c r="H32" s="8">
        <v>2439</v>
      </c>
      <c r="I32" s="8">
        <v>1350</v>
      </c>
      <c r="J32" s="8">
        <v>566</v>
      </c>
      <c r="K32" s="8">
        <f t="shared" si="0"/>
        <v>1916</v>
      </c>
      <c r="L32" s="8">
        <f t="shared" si="1"/>
        <v>4355</v>
      </c>
      <c r="M32" s="8">
        <v>0</v>
      </c>
      <c r="N32" s="8">
        <v>90</v>
      </c>
      <c r="O32" s="8">
        <f t="shared" si="2"/>
        <v>90</v>
      </c>
      <c r="P32" s="8">
        <v>1550</v>
      </c>
      <c r="Q32" s="8">
        <v>0</v>
      </c>
      <c r="R32" s="8">
        <v>0</v>
      </c>
      <c r="S32" s="8">
        <v>0</v>
      </c>
      <c r="T32" s="8">
        <f t="shared" si="3"/>
        <v>1550</v>
      </c>
      <c r="U32" s="8">
        <f t="shared" si="4"/>
        <v>1640</v>
      </c>
      <c r="V32" s="8">
        <f t="shared" si="9"/>
        <v>2715</v>
      </c>
      <c r="W32" s="8">
        <f t="shared" si="5"/>
        <v>90</v>
      </c>
      <c r="X32" s="8">
        <v>0</v>
      </c>
      <c r="Y32" s="8">
        <v>90</v>
      </c>
      <c r="Z32" s="8">
        <v>0</v>
      </c>
      <c r="AA32" s="8">
        <f t="shared" si="6"/>
        <v>90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3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10</v>
      </c>
      <c r="BF32" s="8">
        <v>4</v>
      </c>
      <c r="BG32" s="8">
        <v>3</v>
      </c>
      <c r="BH32" s="8">
        <v>12</v>
      </c>
      <c r="BI32" s="8">
        <v>7</v>
      </c>
      <c r="BJ32" s="8">
        <v>17</v>
      </c>
      <c r="BK32" s="8">
        <v>26</v>
      </c>
      <c r="BL32" s="8">
        <v>27</v>
      </c>
      <c r="BM32" s="8">
        <v>56</v>
      </c>
      <c r="BN32" s="8">
        <v>75</v>
      </c>
      <c r="BO32" s="8">
        <v>120</v>
      </c>
      <c r="BP32" s="8">
        <v>242</v>
      </c>
      <c r="BQ32" s="8">
        <v>320</v>
      </c>
      <c r="BR32" s="8">
        <v>551</v>
      </c>
      <c r="BS32" s="8">
        <v>576</v>
      </c>
      <c r="BT32" s="11">
        <f t="shared" si="7"/>
        <v>2049</v>
      </c>
      <c r="BU32" s="11">
        <v>665</v>
      </c>
      <c r="BV32" s="11">
        <f t="shared" si="8"/>
        <v>2714</v>
      </c>
    </row>
    <row r="33" spans="1:75" x14ac:dyDescent="0.25">
      <c r="A33" s="35">
        <v>55</v>
      </c>
      <c r="B33" s="5" t="s">
        <v>143</v>
      </c>
      <c r="C33" s="9">
        <v>2887</v>
      </c>
      <c r="D33" s="8">
        <v>1745</v>
      </c>
      <c r="E33" s="8">
        <v>4632</v>
      </c>
      <c r="F33" s="8">
        <v>1316</v>
      </c>
      <c r="G33" s="8">
        <v>3316</v>
      </c>
      <c r="H33" s="8">
        <v>2147</v>
      </c>
      <c r="I33" s="8">
        <v>171</v>
      </c>
      <c r="J33" s="8">
        <v>1470</v>
      </c>
      <c r="K33" s="8">
        <f t="shared" si="0"/>
        <v>1641</v>
      </c>
      <c r="L33" s="8">
        <f t="shared" si="1"/>
        <v>3788</v>
      </c>
      <c r="M33" s="8">
        <v>0</v>
      </c>
      <c r="N33" s="8">
        <v>106</v>
      </c>
      <c r="O33" s="8">
        <f t="shared" si="2"/>
        <v>106</v>
      </c>
      <c r="P33" s="8">
        <v>286</v>
      </c>
      <c r="Q33" s="8">
        <v>0</v>
      </c>
      <c r="R33" s="8">
        <v>2</v>
      </c>
      <c r="S33" s="8">
        <v>88</v>
      </c>
      <c r="T33" s="8">
        <f t="shared" si="3"/>
        <v>376</v>
      </c>
      <c r="U33" s="8">
        <f t="shared" si="4"/>
        <v>482</v>
      </c>
      <c r="V33" s="8">
        <f t="shared" si="9"/>
        <v>3306</v>
      </c>
      <c r="W33" s="8">
        <f t="shared" si="5"/>
        <v>106</v>
      </c>
      <c r="X33" s="8">
        <v>106</v>
      </c>
      <c r="Y33" s="8">
        <v>0</v>
      </c>
      <c r="Z33" s="8">
        <v>0</v>
      </c>
      <c r="AA33" s="8">
        <f t="shared" si="6"/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1</v>
      </c>
      <c r="BB33" s="8">
        <v>0</v>
      </c>
      <c r="BC33" s="8">
        <v>3</v>
      </c>
      <c r="BD33" s="8">
        <v>0</v>
      </c>
      <c r="BE33" s="8">
        <v>0</v>
      </c>
      <c r="BF33" s="8">
        <v>2</v>
      </c>
      <c r="BG33" s="8">
        <v>2</v>
      </c>
      <c r="BH33" s="8">
        <v>5</v>
      </c>
      <c r="BI33" s="8">
        <v>4</v>
      </c>
      <c r="BJ33" s="8">
        <v>6</v>
      </c>
      <c r="BK33" s="8">
        <v>38</v>
      </c>
      <c r="BL33" s="8">
        <v>38</v>
      </c>
      <c r="BM33" s="8">
        <v>122</v>
      </c>
      <c r="BN33" s="8">
        <v>163</v>
      </c>
      <c r="BO33" s="8">
        <v>239</v>
      </c>
      <c r="BP33" s="8">
        <v>296</v>
      </c>
      <c r="BQ33" s="8">
        <v>411</v>
      </c>
      <c r="BR33" s="8">
        <v>466</v>
      </c>
      <c r="BS33" s="8">
        <v>698</v>
      </c>
      <c r="BT33" s="11">
        <f t="shared" si="7"/>
        <v>2494</v>
      </c>
      <c r="BU33" s="11">
        <v>794</v>
      </c>
      <c r="BV33" s="11">
        <f t="shared" si="8"/>
        <v>3288</v>
      </c>
      <c r="BW33" s="12"/>
    </row>
    <row r="34" spans="1:75" x14ac:dyDescent="0.25">
      <c r="A34" s="35">
        <v>56</v>
      </c>
      <c r="B34" s="5" t="s">
        <v>144</v>
      </c>
      <c r="C34" s="9">
        <v>3315</v>
      </c>
      <c r="D34" s="8">
        <v>3172</v>
      </c>
      <c r="E34" s="8">
        <v>6487</v>
      </c>
      <c r="F34" s="8">
        <v>2784</v>
      </c>
      <c r="G34" s="8">
        <v>3231</v>
      </c>
      <c r="H34" s="8">
        <v>3315</v>
      </c>
      <c r="I34" s="8">
        <v>536</v>
      </c>
      <c r="J34" s="8">
        <v>2171</v>
      </c>
      <c r="K34" s="8">
        <f t="shared" ref="K34:K65" si="10">SUM(I34:J34)</f>
        <v>2707</v>
      </c>
      <c r="L34" s="8">
        <f t="shared" ref="L34:L65" si="11">SUM(H34:J34)</f>
        <v>6022</v>
      </c>
      <c r="M34" s="8">
        <v>1</v>
      </c>
      <c r="N34" s="8">
        <v>295</v>
      </c>
      <c r="O34" s="8">
        <f t="shared" ref="O34:O65" si="12">SUM(M34:N34)</f>
        <v>296</v>
      </c>
      <c r="P34" s="8">
        <v>396</v>
      </c>
      <c r="Q34" s="8">
        <v>0</v>
      </c>
      <c r="R34" s="8">
        <v>5</v>
      </c>
      <c r="S34" s="8">
        <v>2094</v>
      </c>
      <c r="T34" s="8">
        <f t="shared" ref="T34:T65" si="13">SUM(P34:S34)</f>
        <v>2495</v>
      </c>
      <c r="U34" s="8">
        <f t="shared" ref="U34:U65" si="14">O34+T34</f>
        <v>2791</v>
      </c>
      <c r="V34" s="8">
        <f t="shared" ref="V34:V65" si="15">L34-U34</f>
        <v>3231</v>
      </c>
      <c r="W34" s="8">
        <f t="shared" ref="W34:W65" si="16">O34</f>
        <v>296</v>
      </c>
      <c r="X34" s="8">
        <v>295</v>
      </c>
      <c r="Y34" s="8">
        <v>1</v>
      </c>
      <c r="Z34" s="8">
        <v>0</v>
      </c>
      <c r="AA34" s="8">
        <f t="shared" ref="AA34:AA65" si="17">SUM(Y34:Z34)</f>
        <v>1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1</v>
      </c>
      <c r="AP34" s="8">
        <v>1</v>
      </c>
      <c r="AQ34" s="8">
        <v>0</v>
      </c>
      <c r="AR34" s="8">
        <v>0</v>
      </c>
      <c r="AS34" s="8">
        <v>1</v>
      </c>
      <c r="AT34" s="8">
        <v>2</v>
      </c>
      <c r="AU34" s="8">
        <v>0</v>
      </c>
      <c r="AV34" s="8">
        <v>1</v>
      </c>
      <c r="AW34" s="8">
        <v>0</v>
      </c>
      <c r="AX34" s="8">
        <v>0</v>
      </c>
      <c r="AY34" s="8">
        <v>1</v>
      </c>
      <c r="AZ34" s="8">
        <v>1</v>
      </c>
      <c r="BA34" s="8">
        <v>1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2</v>
      </c>
      <c r="BI34" s="8">
        <v>6</v>
      </c>
      <c r="BJ34" s="8">
        <v>7</v>
      </c>
      <c r="BK34" s="8">
        <v>13</v>
      </c>
      <c r="BL34" s="8">
        <v>12</v>
      </c>
      <c r="BM34" s="8">
        <v>24</v>
      </c>
      <c r="BN34" s="8">
        <v>43</v>
      </c>
      <c r="BO34" s="8">
        <v>74</v>
      </c>
      <c r="BP34" s="8">
        <v>157</v>
      </c>
      <c r="BQ34" s="8">
        <v>294</v>
      </c>
      <c r="BR34" s="8">
        <v>331</v>
      </c>
      <c r="BS34" s="8">
        <v>572</v>
      </c>
      <c r="BT34" s="11">
        <f t="shared" ref="BT34:BT65" si="18">SUM(AB34:BS34)</f>
        <v>1544</v>
      </c>
      <c r="BU34" s="11">
        <v>603</v>
      </c>
      <c r="BV34" s="11">
        <f t="shared" ref="BV34:BV65" si="19">SUM(AB34:BU34)-BT34</f>
        <v>2147</v>
      </c>
      <c r="BW34" s="12" t="s">
        <v>101</v>
      </c>
    </row>
    <row r="35" spans="1:75" x14ac:dyDescent="0.25">
      <c r="A35" s="35">
        <v>57</v>
      </c>
      <c r="B35" s="5" t="s">
        <v>145</v>
      </c>
      <c r="C35" s="9">
        <v>2907</v>
      </c>
      <c r="D35" s="8">
        <v>2075</v>
      </c>
      <c r="E35" s="8">
        <v>4982</v>
      </c>
      <c r="F35" s="8">
        <v>1826</v>
      </c>
      <c r="G35" s="8">
        <v>3156</v>
      </c>
      <c r="H35" s="8">
        <v>2876</v>
      </c>
      <c r="I35" s="8">
        <v>121</v>
      </c>
      <c r="J35" s="8">
        <v>1915</v>
      </c>
      <c r="K35" s="8">
        <f t="shared" si="10"/>
        <v>2036</v>
      </c>
      <c r="L35" s="8">
        <f t="shared" si="11"/>
        <v>4912</v>
      </c>
      <c r="M35" s="8">
        <v>0</v>
      </c>
      <c r="N35" s="8">
        <v>129</v>
      </c>
      <c r="O35" s="8">
        <f t="shared" si="12"/>
        <v>129</v>
      </c>
      <c r="P35" s="8">
        <v>540</v>
      </c>
      <c r="Q35" s="8">
        <v>975</v>
      </c>
      <c r="R35" s="8">
        <v>94</v>
      </c>
      <c r="S35" s="8">
        <v>0</v>
      </c>
      <c r="T35" s="8">
        <f t="shared" si="13"/>
        <v>1609</v>
      </c>
      <c r="U35" s="8">
        <f t="shared" si="14"/>
        <v>1738</v>
      </c>
      <c r="V35" s="8">
        <f t="shared" si="15"/>
        <v>3174</v>
      </c>
      <c r="W35" s="8">
        <f t="shared" si="16"/>
        <v>129</v>
      </c>
      <c r="X35" s="8">
        <v>129</v>
      </c>
      <c r="Y35" s="8">
        <v>1609</v>
      </c>
      <c r="Z35" s="8">
        <v>0</v>
      </c>
      <c r="AA35" s="8">
        <f t="shared" si="17"/>
        <v>1609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1</v>
      </c>
      <c r="AZ35" s="8">
        <v>0</v>
      </c>
      <c r="BA35" s="8">
        <v>0</v>
      </c>
      <c r="BB35" s="8">
        <v>0</v>
      </c>
      <c r="BC35" s="8">
        <v>1</v>
      </c>
      <c r="BD35" s="8">
        <v>3</v>
      </c>
      <c r="BE35" s="8">
        <v>0</v>
      </c>
      <c r="BF35" s="8">
        <v>1</v>
      </c>
      <c r="BG35" s="8">
        <v>3</v>
      </c>
      <c r="BH35" s="8">
        <v>1</v>
      </c>
      <c r="BI35" s="8">
        <v>3</v>
      </c>
      <c r="BJ35" s="8">
        <v>13</v>
      </c>
      <c r="BK35" s="8">
        <v>14</v>
      </c>
      <c r="BL35" s="8">
        <v>34</v>
      </c>
      <c r="BM35" s="8">
        <v>79</v>
      </c>
      <c r="BN35" s="8">
        <v>104</v>
      </c>
      <c r="BO35" s="8">
        <v>157</v>
      </c>
      <c r="BP35" s="8">
        <v>224</v>
      </c>
      <c r="BQ35" s="8">
        <v>225</v>
      </c>
      <c r="BR35" s="8">
        <v>427</v>
      </c>
      <c r="BS35" s="8">
        <v>832</v>
      </c>
      <c r="BT35" s="11">
        <f t="shared" si="18"/>
        <v>2122</v>
      </c>
      <c r="BU35" s="11">
        <v>1052</v>
      </c>
      <c r="BV35" s="11">
        <f t="shared" si="19"/>
        <v>3174</v>
      </c>
    </row>
    <row r="36" spans="1:75" x14ac:dyDescent="0.25">
      <c r="A36" s="35">
        <v>58</v>
      </c>
      <c r="B36" s="5" t="s">
        <v>146</v>
      </c>
      <c r="C36" s="9">
        <v>5573</v>
      </c>
      <c r="D36" s="8">
        <v>4009</v>
      </c>
      <c r="E36" s="8">
        <v>9582</v>
      </c>
      <c r="F36" s="8">
        <v>3403</v>
      </c>
      <c r="G36" s="8">
        <v>6093</v>
      </c>
      <c r="H36" s="8">
        <v>5480</v>
      </c>
      <c r="I36" s="8">
        <v>106</v>
      </c>
      <c r="J36" s="8">
        <v>4157</v>
      </c>
      <c r="K36" s="8">
        <f t="shared" si="10"/>
        <v>4263</v>
      </c>
      <c r="L36" s="8">
        <f t="shared" si="11"/>
        <v>9743</v>
      </c>
      <c r="M36" s="8">
        <v>0</v>
      </c>
      <c r="N36" s="8">
        <v>217</v>
      </c>
      <c r="O36" s="8">
        <f t="shared" si="12"/>
        <v>217</v>
      </c>
      <c r="P36" s="8">
        <v>537</v>
      </c>
      <c r="Q36" s="8">
        <v>0</v>
      </c>
      <c r="R36" s="8">
        <v>4</v>
      </c>
      <c r="S36" s="8">
        <v>245</v>
      </c>
      <c r="T36" s="8">
        <f t="shared" si="13"/>
        <v>786</v>
      </c>
      <c r="U36" s="8">
        <f t="shared" si="14"/>
        <v>1003</v>
      </c>
      <c r="V36" s="8">
        <f t="shared" si="15"/>
        <v>8740</v>
      </c>
      <c r="W36" s="8">
        <f t="shared" si="16"/>
        <v>217</v>
      </c>
      <c r="X36" s="8">
        <v>217</v>
      </c>
      <c r="Y36" s="8">
        <v>0</v>
      </c>
      <c r="Z36" s="8">
        <v>0</v>
      </c>
      <c r="AA36" s="8">
        <f t="shared" si="17"/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1</v>
      </c>
      <c r="AU36" s="8">
        <v>1</v>
      </c>
      <c r="AV36" s="8">
        <v>1</v>
      </c>
      <c r="AW36" s="8">
        <v>3</v>
      </c>
      <c r="AX36" s="8">
        <v>2</v>
      </c>
      <c r="AY36" s="8">
        <v>2</v>
      </c>
      <c r="AZ36" s="8">
        <v>1</v>
      </c>
      <c r="BA36" s="8">
        <v>6</v>
      </c>
      <c r="BB36" s="8">
        <v>2</v>
      </c>
      <c r="BC36" s="8">
        <v>3</v>
      </c>
      <c r="BD36" s="8">
        <v>14</v>
      </c>
      <c r="BE36" s="8">
        <v>23</v>
      </c>
      <c r="BF36" s="8">
        <v>9</v>
      </c>
      <c r="BG36" s="8">
        <v>21</v>
      </c>
      <c r="BH36" s="8">
        <v>20</v>
      </c>
      <c r="BI36" s="8">
        <v>24</v>
      </c>
      <c r="BJ36" s="8">
        <v>31</v>
      </c>
      <c r="BK36" s="8">
        <v>78</v>
      </c>
      <c r="BL36" s="8">
        <v>136</v>
      </c>
      <c r="BM36" s="8">
        <v>182</v>
      </c>
      <c r="BN36" s="8">
        <v>240</v>
      </c>
      <c r="BO36" s="8">
        <v>407</v>
      </c>
      <c r="BP36" s="8">
        <v>634</v>
      </c>
      <c r="BQ36" s="8">
        <v>547</v>
      </c>
      <c r="BR36" s="8">
        <v>700</v>
      </c>
      <c r="BS36" s="8">
        <v>1279</v>
      </c>
      <c r="BT36" s="11">
        <f t="shared" si="18"/>
        <v>4367</v>
      </c>
      <c r="BU36" s="11">
        <v>1530</v>
      </c>
      <c r="BV36" s="11">
        <f t="shared" si="19"/>
        <v>5897</v>
      </c>
    </row>
    <row r="37" spans="1:75" x14ac:dyDescent="0.25">
      <c r="A37" s="35">
        <v>59</v>
      </c>
      <c r="B37" s="5" t="s">
        <v>147</v>
      </c>
      <c r="C37" s="9">
        <v>3140</v>
      </c>
      <c r="D37" s="8">
        <v>2288</v>
      </c>
      <c r="E37" s="8">
        <v>5428</v>
      </c>
      <c r="F37" s="8">
        <v>1661</v>
      </c>
      <c r="G37" s="8">
        <v>3580</v>
      </c>
      <c r="H37" s="8">
        <v>3149</v>
      </c>
      <c r="I37" s="8">
        <v>434</v>
      </c>
      <c r="J37" s="8">
        <v>0</v>
      </c>
      <c r="K37" s="8">
        <f t="shared" si="10"/>
        <v>434</v>
      </c>
      <c r="L37" s="8">
        <f t="shared" si="11"/>
        <v>3583</v>
      </c>
      <c r="M37" s="8">
        <v>0</v>
      </c>
      <c r="N37" s="8">
        <v>110</v>
      </c>
      <c r="O37" s="8">
        <f t="shared" si="12"/>
        <v>110</v>
      </c>
      <c r="P37" s="8">
        <v>316</v>
      </c>
      <c r="Q37" s="8">
        <v>106</v>
      </c>
      <c r="R37" s="8">
        <v>6</v>
      </c>
      <c r="S37" s="8">
        <v>0</v>
      </c>
      <c r="T37" s="8">
        <f t="shared" si="13"/>
        <v>428</v>
      </c>
      <c r="U37" s="8">
        <f t="shared" si="14"/>
        <v>538</v>
      </c>
      <c r="V37" s="8">
        <f t="shared" si="15"/>
        <v>3045</v>
      </c>
      <c r="W37" s="8">
        <f t="shared" si="16"/>
        <v>110</v>
      </c>
      <c r="X37" s="8">
        <v>88</v>
      </c>
      <c r="Y37" s="8">
        <v>105</v>
      </c>
      <c r="Z37" s="8">
        <v>0</v>
      </c>
      <c r="AA37" s="8">
        <f t="shared" si="17"/>
        <v>105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5</v>
      </c>
      <c r="BF37" s="8">
        <v>4</v>
      </c>
      <c r="BG37" s="8">
        <v>4</v>
      </c>
      <c r="BH37" s="8">
        <v>3</v>
      </c>
      <c r="BI37" s="8">
        <v>9</v>
      </c>
      <c r="BJ37" s="8">
        <v>15</v>
      </c>
      <c r="BK37" s="8">
        <v>20</v>
      </c>
      <c r="BL37" s="8">
        <v>58</v>
      </c>
      <c r="BM37" s="8">
        <v>162</v>
      </c>
      <c r="BN37" s="8">
        <v>256</v>
      </c>
      <c r="BO37" s="8">
        <v>292</v>
      </c>
      <c r="BP37" s="8">
        <v>342</v>
      </c>
      <c r="BQ37" s="8">
        <v>211</v>
      </c>
      <c r="BR37" s="8">
        <v>235</v>
      </c>
      <c r="BS37" s="8">
        <v>342</v>
      </c>
      <c r="BT37" s="11">
        <f t="shared" si="18"/>
        <v>1958</v>
      </c>
      <c r="BU37" s="11">
        <v>1724</v>
      </c>
      <c r="BV37" s="11">
        <f t="shared" si="19"/>
        <v>3682</v>
      </c>
    </row>
    <row r="38" spans="1:75" x14ac:dyDescent="0.25">
      <c r="A38" s="35">
        <v>61</v>
      </c>
      <c r="B38" s="5" t="s">
        <v>148</v>
      </c>
      <c r="C38" s="9">
        <v>9475</v>
      </c>
      <c r="D38" s="8">
        <v>6895</v>
      </c>
      <c r="E38" s="8">
        <v>16370</v>
      </c>
      <c r="F38" s="8">
        <v>5621</v>
      </c>
      <c r="G38" s="8">
        <v>10730</v>
      </c>
      <c r="H38" s="8">
        <v>9540</v>
      </c>
      <c r="I38" s="8">
        <v>3775</v>
      </c>
      <c r="J38" s="8">
        <v>2059</v>
      </c>
      <c r="K38" s="8">
        <f t="shared" si="10"/>
        <v>5834</v>
      </c>
      <c r="L38" s="8">
        <f t="shared" si="11"/>
        <v>15374</v>
      </c>
      <c r="M38" s="8">
        <v>0</v>
      </c>
      <c r="N38" s="8">
        <v>493</v>
      </c>
      <c r="O38" s="8">
        <f t="shared" si="12"/>
        <v>493</v>
      </c>
      <c r="P38" s="8">
        <v>1604</v>
      </c>
      <c r="Q38" s="8">
        <v>0</v>
      </c>
      <c r="R38" s="8">
        <v>0</v>
      </c>
      <c r="S38" s="8">
        <v>0</v>
      </c>
      <c r="T38" s="8">
        <f t="shared" si="13"/>
        <v>1604</v>
      </c>
      <c r="U38" s="8">
        <f t="shared" si="14"/>
        <v>2097</v>
      </c>
      <c r="V38" s="8">
        <f t="shared" si="15"/>
        <v>13277</v>
      </c>
      <c r="W38" s="8">
        <f t="shared" si="16"/>
        <v>493</v>
      </c>
      <c r="X38" s="8">
        <v>162</v>
      </c>
      <c r="Y38" s="8">
        <v>257</v>
      </c>
      <c r="Z38" s="8">
        <v>0</v>
      </c>
      <c r="AA38" s="8">
        <f t="shared" si="17"/>
        <v>257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2</v>
      </c>
      <c r="AW38" s="8">
        <v>0</v>
      </c>
      <c r="AX38" s="8">
        <v>0</v>
      </c>
      <c r="AY38" s="8">
        <v>1</v>
      </c>
      <c r="AZ38" s="8">
        <v>0</v>
      </c>
      <c r="BA38" s="8">
        <v>1</v>
      </c>
      <c r="BB38" s="8">
        <v>0</v>
      </c>
      <c r="BC38" s="8">
        <v>1</v>
      </c>
      <c r="BD38" s="8">
        <v>8</v>
      </c>
      <c r="BE38" s="8">
        <v>21</v>
      </c>
      <c r="BF38" s="8">
        <v>31</v>
      </c>
      <c r="BG38" s="8">
        <v>46</v>
      </c>
      <c r="BH38" s="8">
        <v>75</v>
      </c>
      <c r="BI38" s="8">
        <v>108</v>
      </c>
      <c r="BJ38" s="8">
        <v>107</v>
      </c>
      <c r="BK38" s="8">
        <v>190</v>
      </c>
      <c r="BL38" s="8">
        <v>218</v>
      </c>
      <c r="BM38" s="8">
        <v>380</v>
      </c>
      <c r="BN38" s="8">
        <v>413</v>
      </c>
      <c r="BO38" s="8">
        <v>663</v>
      </c>
      <c r="BP38" s="8">
        <v>999</v>
      </c>
      <c r="BQ38" s="8">
        <v>1181</v>
      </c>
      <c r="BR38" s="8">
        <v>1496</v>
      </c>
      <c r="BS38" s="8">
        <v>1915</v>
      </c>
      <c r="BT38" s="11">
        <f t="shared" si="18"/>
        <v>7856</v>
      </c>
      <c r="BU38" s="11">
        <v>2875</v>
      </c>
      <c r="BV38" s="11">
        <f t="shared" si="19"/>
        <v>10731</v>
      </c>
      <c r="BW38" s="12" t="s">
        <v>99</v>
      </c>
    </row>
    <row r="39" spans="1:75" x14ac:dyDescent="0.25">
      <c r="A39" s="35">
        <v>64</v>
      </c>
      <c r="B39" s="5" t="s">
        <v>149</v>
      </c>
      <c r="C39" s="9">
        <v>7978</v>
      </c>
      <c r="D39" s="8">
        <v>4952</v>
      </c>
      <c r="E39" s="8">
        <v>12930</v>
      </c>
      <c r="F39" s="8">
        <v>2970</v>
      </c>
      <c r="G39" s="8">
        <v>9960</v>
      </c>
      <c r="H39" s="8">
        <v>7884</v>
      </c>
      <c r="I39" s="8">
        <v>513</v>
      </c>
      <c r="J39" s="8">
        <v>2236</v>
      </c>
      <c r="K39" s="8">
        <f t="shared" si="10"/>
        <v>2749</v>
      </c>
      <c r="L39" s="8">
        <f t="shared" si="11"/>
        <v>10633</v>
      </c>
      <c r="M39" s="8">
        <v>18</v>
      </c>
      <c r="N39" s="8">
        <v>168</v>
      </c>
      <c r="O39" s="8">
        <f t="shared" si="12"/>
        <v>186</v>
      </c>
      <c r="P39" s="8">
        <v>754</v>
      </c>
      <c r="Q39" s="8">
        <v>0</v>
      </c>
      <c r="R39" s="8">
        <v>0</v>
      </c>
      <c r="S39" s="8">
        <v>50</v>
      </c>
      <c r="T39" s="8">
        <f t="shared" si="13"/>
        <v>804</v>
      </c>
      <c r="U39" s="8">
        <f t="shared" si="14"/>
        <v>990</v>
      </c>
      <c r="V39" s="8">
        <f t="shared" si="15"/>
        <v>9643</v>
      </c>
      <c r="W39" s="8">
        <f t="shared" si="16"/>
        <v>186</v>
      </c>
      <c r="X39" s="8">
        <v>18</v>
      </c>
      <c r="Y39" s="8">
        <v>90</v>
      </c>
      <c r="Z39" s="8">
        <v>0</v>
      </c>
      <c r="AA39" s="8">
        <f t="shared" si="17"/>
        <v>90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1</v>
      </c>
      <c r="BF39" s="8">
        <v>1</v>
      </c>
      <c r="BG39" s="8">
        <v>1</v>
      </c>
      <c r="BH39" s="8">
        <v>3</v>
      </c>
      <c r="BI39" s="8">
        <v>1</v>
      </c>
      <c r="BJ39" s="8">
        <v>88</v>
      </c>
      <c r="BK39" s="8">
        <v>302</v>
      </c>
      <c r="BL39" s="8">
        <v>603</v>
      </c>
      <c r="BM39" s="8">
        <v>507</v>
      </c>
      <c r="BN39" s="8">
        <v>734</v>
      </c>
      <c r="BO39" s="8">
        <v>826</v>
      </c>
      <c r="BP39" s="8">
        <v>982</v>
      </c>
      <c r="BQ39" s="8">
        <v>526</v>
      </c>
      <c r="BR39" s="8">
        <v>411</v>
      </c>
      <c r="BS39" s="8">
        <v>440</v>
      </c>
      <c r="BT39" s="11">
        <f t="shared" si="18"/>
        <v>5426</v>
      </c>
      <c r="BU39" s="11">
        <v>570</v>
      </c>
      <c r="BV39" s="11">
        <f t="shared" si="19"/>
        <v>5996</v>
      </c>
    </row>
    <row r="40" spans="1:75" x14ac:dyDescent="0.25">
      <c r="A40" s="35">
        <v>65</v>
      </c>
      <c r="B40" s="5" t="s">
        <v>150</v>
      </c>
      <c r="C40" s="9">
        <v>2605</v>
      </c>
      <c r="D40" s="8">
        <v>1781</v>
      </c>
      <c r="E40" s="8">
        <v>4386</v>
      </c>
      <c r="F40" s="8">
        <v>1687</v>
      </c>
      <c r="G40" s="8">
        <v>2699</v>
      </c>
      <c r="H40" s="8">
        <v>2586</v>
      </c>
      <c r="I40" s="8">
        <v>202</v>
      </c>
      <c r="J40" s="8">
        <v>1516</v>
      </c>
      <c r="K40" s="8">
        <f t="shared" si="10"/>
        <v>1718</v>
      </c>
      <c r="L40" s="8">
        <f t="shared" si="11"/>
        <v>4304</v>
      </c>
      <c r="M40" s="8">
        <v>0</v>
      </c>
      <c r="N40" s="8">
        <v>226</v>
      </c>
      <c r="O40" s="8">
        <f t="shared" si="12"/>
        <v>226</v>
      </c>
      <c r="P40" s="8">
        <v>1262</v>
      </c>
      <c r="Q40" s="8">
        <v>80</v>
      </c>
      <c r="R40" s="8">
        <v>67</v>
      </c>
      <c r="S40" s="8">
        <v>18</v>
      </c>
      <c r="T40" s="8">
        <f t="shared" si="13"/>
        <v>1427</v>
      </c>
      <c r="U40" s="8">
        <f t="shared" si="14"/>
        <v>1653</v>
      </c>
      <c r="V40" s="8">
        <f t="shared" si="15"/>
        <v>2651</v>
      </c>
      <c r="W40" s="8">
        <f t="shared" si="16"/>
        <v>226</v>
      </c>
      <c r="X40" s="8">
        <v>31</v>
      </c>
      <c r="Y40" s="8">
        <v>18</v>
      </c>
      <c r="Z40" s="8">
        <v>177</v>
      </c>
      <c r="AA40" s="8">
        <f t="shared" si="17"/>
        <v>195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1</v>
      </c>
      <c r="BC40" s="8">
        <v>0</v>
      </c>
      <c r="BD40" s="8">
        <v>0</v>
      </c>
      <c r="BE40" s="8">
        <v>0</v>
      </c>
      <c r="BF40" s="8">
        <v>2</v>
      </c>
      <c r="BG40" s="8">
        <v>9</v>
      </c>
      <c r="BH40" s="8">
        <v>10</v>
      </c>
      <c r="BI40" s="8">
        <v>12</v>
      </c>
      <c r="BJ40" s="8">
        <v>8</v>
      </c>
      <c r="BK40" s="8">
        <v>12</v>
      </c>
      <c r="BL40" s="8">
        <v>28</v>
      </c>
      <c r="BM40" s="8">
        <v>53</v>
      </c>
      <c r="BN40" s="8">
        <v>136</v>
      </c>
      <c r="BO40" s="8">
        <v>202</v>
      </c>
      <c r="BP40" s="8">
        <v>145</v>
      </c>
      <c r="BQ40" s="8">
        <v>267</v>
      </c>
      <c r="BR40" s="8">
        <v>455</v>
      </c>
      <c r="BS40" s="8">
        <v>626</v>
      </c>
      <c r="BT40" s="11">
        <f t="shared" si="18"/>
        <v>1966</v>
      </c>
      <c r="BU40" s="11">
        <v>685</v>
      </c>
      <c r="BV40" s="11">
        <f t="shared" si="19"/>
        <v>2651</v>
      </c>
      <c r="BW40" s="12" t="s">
        <v>97</v>
      </c>
    </row>
    <row r="41" spans="1:75" x14ac:dyDescent="0.25">
      <c r="A41" s="35">
        <v>68</v>
      </c>
      <c r="B41" s="34" t="s">
        <v>151</v>
      </c>
      <c r="C41" s="9">
        <v>6736</v>
      </c>
      <c r="D41" s="8">
        <v>4506</v>
      </c>
      <c r="E41" s="8">
        <v>11242</v>
      </c>
      <c r="F41" s="8">
        <v>3351</v>
      </c>
      <c r="G41" s="8">
        <v>7891</v>
      </c>
      <c r="H41" s="8">
        <v>6753</v>
      </c>
      <c r="I41" s="8">
        <v>634</v>
      </c>
      <c r="J41" s="8">
        <v>3878</v>
      </c>
      <c r="K41" s="8">
        <f t="shared" si="10"/>
        <v>4512</v>
      </c>
      <c r="L41" s="8">
        <f t="shared" si="11"/>
        <v>11265</v>
      </c>
      <c r="M41" s="8">
        <v>0</v>
      </c>
      <c r="N41" s="8">
        <v>1660</v>
      </c>
      <c r="O41" s="8">
        <f t="shared" si="12"/>
        <v>1660</v>
      </c>
      <c r="P41" s="8">
        <v>1649</v>
      </c>
      <c r="Q41" s="8">
        <v>0</v>
      </c>
      <c r="R41" s="8">
        <v>56</v>
      </c>
      <c r="S41" s="8">
        <v>0</v>
      </c>
      <c r="T41" s="8">
        <f t="shared" si="13"/>
        <v>1705</v>
      </c>
      <c r="U41" s="8">
        <f t="shared" si="14"/>
        <v>3365</v>
      </c>
      <c r="V41" s="8">
        <f t="shared" si="15"/>
        <v>7900</v>
      </c>
      <c r="W41" s="8">
        <f t="shared" si="16"/>
        <v>1660</v>
      </c>
      <c r="X41" s="8">
        <v>1660</v>
      </c>
      <c r="Y41" s="8">
        <v>0</v>
      </c>
      <c r="Z41" s="8">
        <v>0</v>
      </c>
      <c r="AA41" s="8">
        <f t="shared" si="17"/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6</v>
      </c>
      <c r="BG41" s="8">
        <v>15</v>
      </c>
      <c r="BH41" s="8">
        <v>20</v>
      </c>
      <c r="BI41" s="8">
        <v>50</v>
      </c>
      <c r="BJ41" s="8">
        <v>25</v>
      </c>
      <c r="BK41" s="8">
        <v>275</v>
      </c>
      <c r="BL41" s="8">
        <v>348</v>
      </c>
      <c r="BM41" s="8">
        <v>380</v>
      </c>
      <c r="BN41" s="8">
        <v>420</v>
      </c>
      <c r="BO41" s="8">
        <v>438</v>
      </c>
      <c r="BP41" s="8">
        <v>592</v>
      </c>
      <c r="BQ41" s="8">
        <v>915</v>
      </c>
      <c r="BR41" s="8">
        <v>1082</v>
      </c>
      <c r="BS41" s="8">
        <v>1412</v>
      </c>
      <c r="BT41" s="11">
        <f t="shared" si="18"/>
        <v>5978</v>
      </c>
      <c r="BU41" s="11">
        <v>1922</v>
      </c>
      <c r="BV41" s="11">
        <f t="shared" si="19"/>
        <v>7900</v>
      </c>
      <c r="BW41" s="12"/>
    </row>
    <row r="42" spans="1:75" x14ac:dyDescent="0.25">
      <c r="A42" s="35">
        <v>69</v>
      </c>
      <c r="B42" s="5" t="s">
        <v>152</v>
      </c>
      <c r="C42" s="9">
        <v>6933</v>
      </c>
      <c r="D42" s="8">
        <v>4309</v>
      </c>
      <c r="E42" s="8">
        <v>11242</v>
      </c>
      <c r="F42" s="8">
        <v>3624</v>
      </c>
      <c r="G42" s="8">
        <v>7617</v>
      </c>
      <c r="H42" s="8">
        <v>6839</v>
      </c>
      <c r="I42" s="8">
        <v>452</v>
      </c>
      <c r="J42" s="8">
        <v>1376</v>
      </c>
      <c r="K42" s="8">
        <f t="shared" si="10"/>
        <v>1828</v>
      </c>
      <c r="L42" s="8">
        <f t="shared" si="11"/>
        <v>8667</v>
      </c>
      <c r="M42" s="8">
        <v>0</v>
      </c>
      <c r="N42" s="8">
        <v>283</v>
      </c>
      <c r="O42" s="8">
        <f t="shared" si="12"/>
        <v>283</v>
      </c>
      <c r="P42" s="8">
        <v>730</v>
      </c>
      <c r="Q42" s="8">
        <v>0</v>
      </c>
      <c r="R42" s="8">
        <v>0</v>
      </c>
      <c r="S42" s="8">
        <v>0</v>
      </c>
      <c r="T42" s="8">
        <f t="shared" si="13"/>
        <v>730</v>
      </c>
      <c r="U42" s="8">
        <f t="shared" si="14"/>
        <v>1013</v>
      </c>
      <c r="V42" s="8">
        <f t="shared" si="15"/>
        <v>7654</v>
      </c>
      <c r="W42" s="8">
        <f t="shared" si="16"/>
        <v>283</v>
      </c>
      <c r="X42" s="8">
        <v>283</v>
      </c>
      <c r="Y42" s="8">
        <v>0</v>
      </c>
      <c r="Z42" s="8">
        <v>0</v>
      </c>
      <c r="AA42" s="8">
        <f t="shared" si="17"/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3</v>
      </c>
      <c r="AU42" s="8">
        <v>1</v>
      </c>
      <c r="AV42" s="8">
        <v>4</v>
      </c>
      <c r="AW42" s="8">
        <v>0</v>
      </c>
      <c r="AX42" s="8">
        <v>2</v>
      </c>
      <c r="AY42" s="8">
        <v>4</v>
      </c>
      <c r="AZ42" s="8">
        <v>3</v>
      </c>
      <c r="BA42" s="8">
        <v>10</v>
      </c>
      <c r="BB42" s="8">
        <v>15</v>
      </c>
      <c r="BC42" s="8">
        <v>5</v>
      </c>
      <c r="BD42" s="8">
        <v>10</v>
      </c>
      <c r="BE42" s="8">
        <v>16</v>
      </c>
      <c r="BF42" s="8">
        <v>19</v>
      </c>
      <c r="BG42" s="8">
        <v>72</v>
      </c>
      <c r="BH42" s="8">
        <v>105</v>
      </c>
      <c r="BI42" s="8">
        <v>189</v>
      </c>
      <c r="BJ42" s="8">
        <v>257</v>
      </c>
      <c r="BK42" s="8">
        <v>312</v>
      </c>
      <c r="BL42" s="8">
        <v>191</v>
      </c>
      <c r="BM42" s="8">
        <v>308</v>
      </c>
      <c r="BN42" s="8">
        <v>401</v>
      </c>
      <c r="BO42" s="8">
        <v>640</v>
      </c>
      <c r="BP42" s="8">
        <v>659</v>
      </c>
      <c r="BQ42" s="8">
        <v>831</v>
      </c>
      <c r="BR42" s="8">
        <v>883</v>
      </c>
      <c r="BS42" s="8">
        <v>1080</v>
      </c>
      <c r="BT42" s="11">
        <f t="shared" si="18"/>
        <v>6020</v>
      </c>
      <c r="BU42" s="11">
        <v>1614</v>
      </c>
      <c r="BV42" s="11">
        <f t="shared" si="19"/>
        <v>7634</v>
      </c>
      <c r="BW42" s="12"/>
    </row>
    <row r="43" spans="1:75" x14ac:dyDescent="0.25">
      <c r="A43" s="35">
        <v>72</v>
      </c>
      <c r="B43" s="5" t="s">
        <v>153</v>
      </c>
      <c r="C43" s="9">
        <v>3010</v>
      </c>
      <c r="D43" s="8">
        <v>1926</v>
      </c>
      <c r="E43" s="8">
        <v>4936</v>
      </c>
      <c r="F43" s="8">
        <v>1943</v>
      </c>
      <c r="G43" s="8">
        <v>2859</v>
      </c>
      <c r="H43" s="8">
        <v>2881</v>
      </c>
      <c r="I43" s="8">
        <v>257</v>
      </c>
      <c r="J43" s="8">
        <v>599</v>
      </c>
      <c r="K43" s="8">
        <f t="shared" si="10"/>
        <v>856</v>
      </c>
      <c r="L43" s="8">
        <f t="shared" si="11"/>
        <v>3737</v>
      </c>
      <c r="M43" s="8">
        <v>0</v>
      </c>
      <c r="N43" s="8">
        <v>98</v>
      </c>
      <c r="O43" s="8">
        <f t="shared" si="12"/>
        <v>98</v>
      </c>
      <c r="P43" s="8">
        <v>391</v>
      </c>
      <c r="Q43" s="8">
        <v>0</v>
      </c>
      <c r="R43" s="8">
        <v>0</v>
      </c>
      <c r="S43" s="8">
        <v>462</v>
      </c>
      <c r="T43" s="8">
        <f t="shared" si="13"/>
        <v>853</v>
      </c>
      <c r="U43" s="8">
        <f t="shared" si="14"/>
        <v>951</v>
      </c>
      <c r="V43" s="8">
        <f t="shared" si="15"/>
        <v>2786</v>
      </c>
      <c r="W43" s="8">
        <f t="shared" si="16"/>
        <v>98</v>
      </c>
      <c r="X43" s="8">
        <v>103</v>
      </c>
      <c r="Y43" s="8">
        <v>9</v>
      </c>
      <c r="Z43" s="8">
        <v>3</v>
      </c>
      <c r="AA43" s="8">
        <f t="shared" si="17"/>
        <v>12</v>
      </c>
      <c r="AB43" s="8">
        <v>0</v>
      </c>
      <c r="AC43" s="8">
        <v>0</v>
      </c>
      <c r="AD43" s="8">
        <v>0</v>
      </c>
      <c r="AE43" s="8">
        <v>0</v>
      </c>
      <c r="AF43" s="8">
        <v>1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2</v>
      </c>
      <c r="AR43" s="8">
        <v>0</v>
      </c>
      <c r="AS43" s="8">
        <v>1</v>
      </c>
      <c r="AT43" s="8">
        <v>0</v>
      </c>
      <c r="AU43" s="8">
        <v>1</v>
      </c>
      <c r="AV43" s="8">
        <v>1</v>
      </c>
      <c r="AW43" s="8">
        <v>1</v>
      </c>
      <c r="AX43" s="8">
        <v>1</v>
      </c>
      <c r="AY43" s="8">
        <v>0</v>
      </c>
      <c r="AZ43" s="8">
        <v>4</v>
      </c>
      <c r="BA43" s="8">
        <v>1</v>
      </c>
      <c r="BB43" s="8">
        <v>0</v>
      </c>
      <c r="BC43" s="8">
        <v>1</v>
      </c>
      <c r="BD43" s="8">
        <v>0</v>
      </c>
      <c r="BE43" s="8">
        <v>2</v>
      </c>
      <c r="BF43" s="8">
        <v>1</v>
      </c>
      <c r="BG43" s="8">
        <v>7</v>
      </c>
      <c r="BH43" s="8">
        <v>9</v>
      </c>
      <c r="BI43" s="8">
        <v>8</v>
      </c>
      <c r="BJ43" s="8">
        <v>5</v>
      </c>
      <c r="BK43" s="8">
        <v>14</v>
      </c>
      <c r="BL43" s="8">
        <v>26</v>
      </c>
      <c r="BM43" s="8">
        <v>67</v>
      </c>
      <c r="BN43" s="8">
        <v>91</v>
      </c>
      <c r="BO43" s="8">
        <v>130</v>
      </c>
      <c r="BP43" s="8">
        <v>231</v>
      </c>
      <c r="BQ43" s="8">
        <v>407</v>
      </c>
      <c r="BR43" s="8">
        <v>429</v>
      </c>
      <c r="BS43" s="8">
        <v>595</v>
      </c>
      <c r="BT43" s="11">
        <f t="shared" si="18"/>
        <v>2036</v>
      </c>
      <c r="BU43" s="11">
        <v>748</v>
      </c>
      <c r="BV43" s="11">
        <f t="shared" si="19"/>
        <v>2784</v>
      </c>
      <c r="BW43" s="12" t="s">
        <v>97</v>
      </c>
    </row>
    <row r="44" spans="1:75" x14ac:dyDescent="0.25">
      <c r="A44" s="35">
        <v>73</v>
      </c>
      <c r="B44" s="5" t="s">
        <v>154</v>
      </c>
      <c r="C44" s="9">
        <v>1538</v>
      </c>
      <c r="D44" s="8">
        <v>2187</v>
      </c>
      <c r="E44" s="8">
        <v>3725</v>
      </c>
      <c r="F44" s="8">
        <v>1549</v>
      </c>
      <c r="G44" s="8">
        <v>1836</v>
      </c>
      <c r="H44" s="8">
        <v>1536</v>
      </c>
      <c r="I44" s="8">
        <v>1429</v>
      </c>
      <c r="J44" s="8">
        <v>761</v>
      </c>
      <c r="K44" s="8">
        <f t="shared" si="10"/>
        <v>2190</v>
      </c>
      <c r="L44" s="8">
        <f t="shared" si="11"/>
        <v>3726</v>
      </c>
      <c r="M44" s="8">
        <v>0</v>
      </c>
      <c r="N44" s="8">
        <v>121</v>
      </c>
      <c r="O44" s="8">
        <f t="shared" si="12"/>
        <v>121</v>
      </c>
      <c r="P44" s="8">
        <v>204</v>
      </c>
      <c r="Q44" s="8">
        <v>0</v>
      </c>
      <c r="R44" s="8">
        <v>4</v>
      </c>
      <c r="S44" s="8">
        <v>4</v>
      </c>
      <c r="T44" s="8">
        <f t="shared" si="13"/>
        <v>212</v>
      </c>
      <c r="U44" s="8">
        <f t="shared" si="14"/>
        <v>333</v>
      </c>
      <c r="V44" s="8">
        <f t="shared" si="15"/>
        <v>3393</v>
      </c>
      <c r="W44" s="8">
        <f t="shared" si="16"/>
        <v>121</v>
      </c>
      <c r="X44" s="8">
        <v>121</v>
      </c>
      <c r="Y44" s="8">
        <v>0</v>
      </c>
      <c r="Z44" s="8">
        <v>0</v>
      </c>
      <c r="AA44" s="8">
        <f t="shared" si="17"/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1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1</v>
      </c>
      <c r="BK44" s="8">
        <v>0</v>
      </c>
      <c r="BL44" s="8">
        <v>8</v>
      </c>
      <c r="BM44" s="8">
        <v>6</v>
      </c>
      <c r="BN44" s="8">
        <v>15</v>
      </c>
      <c r="BO44" s="8">
        <v>65</v>
      </c>
      <c r="BP44" s="8">
        <v>124</v>
      </c>
      <c r="BQ44" s="8">
        <v>180</v>
      </c>
      <c r="BR44" s="8">
        <v>246</v>
      </c>
      <c r="BS44" s="8">
        <v>375</v>
      </c>
      <c r="BT44" s="11">
        <f t="shared" si="18"/>
        <v>1021</v>
      </c>
      <c r="BU44" s="11">
        <v>815</v>
      </c>
      <c r="BV44" s="11">
        <f t="shared" si="19"/>
        <v>1836</v>
      </c>
      <c r="BW44" s="12"/>
    </row>
    <row r="45" spans="1:75" x14ac:dyDescent="0.25">
      <c r="A45" s="35">
        <v>75</v>
      </c>
      <c r="B45" s="5" t="s">
        <v>155</v>
      </c>
      <c r="C45" s="9">
        <v>2388</v>
      </c>
      <c r="D45" s="8">
        <v>3328</v>
      </c>
      <c r="E45" s="8">
        <v>5716</v>
      </c>
      <c r="F45" s="8">
        <v>3032</v>
      </c>
      <c r="G45" s="8">
        <v>2534</v>
      </c>
      <c r="H45" s="8">
        <v>4077</v>
      </c>
      <c r="I45" s="8">
        <v>2583</v>
      </c>
      <c r="J45" s="8">
        <v>1609</v>
      </c>
      <c r="K45" s="8">
        <f t="shared" si="10"/>
        <v>4192</v>
      </c>
      <c r="L45" s="8">
        <f t="shared" si="11"/>
        <v>8269</v>
      </c>
      <c r="M45" s="8">
        <v>0</v>
      </c>
      <c r="N45" s="8">
        <v>624</v>
      </c>
      <c r="O45" s="8">
        <f t="shared" si="12"/>
        <v>624</v>
      </c>
      <c r="P45" s="8">
        <v>602</v>
      </c>
      <c r="Q45" s="8">
        <v>0</v>
      </c>
      <c r="R45" s="8">
        <v>16</v>
      </c>
      <c r="S45" s="8">
        <v>2499</v>
      </c>
      <c r="T45" s="8">
        <f t="shared" si="13"/>
        <v>3117</v>
      </c>
      <c r="U45" s="8">
        <f t="shared" si="14"/>
        <v>3741</v>
      </c>
      <c r="V45" s="8">
        <f t="shared" si="15"/>
        <v>4528</v>
      </c>
      <c r="W45" s="8">
        <f t="shared" si="16"/>
        <v>624</v>
      </c>
      <c r="X45" s="8">
        <v>344</v>
      </c>
      <c r="Y45" s="8">
        <v>896</v>
      </c>
      <c r="Z45" s="8">
        <v>0</v>
      </c>
      <c r="AA45" s="8">
        <f t="shared" si="17"/>
        <v>896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1</v>
      </c>
      <c r="BE45" s="8">
        <v>1</v>
      </c>
      <c r="BF45" s="8">
        <v>5</v>
      </c>
      <c r="BG45" s="8">
        <v>10</v>
      </c>
      <c r="BH45" s="8">
        <v>16</v>
      </c>
      <c r="BI45" s="8">
        <v>6</v>
      </c>
      <c r="BJ45" s="8">
        <v>22</v>
      </c>
      <c r="BK45" s="8">
        <v>19</v>
      </c>
      <c r="BL45" s="8">
        <v>36</v>
      </c>
      <c r="BM45" s="8">
        <v>50</v>
      </c>
      <c r="BN45" s="8">
        <v>141</v>
      </c>
      <c r="BO45" s="8">
        <v>87</v>
      </c>
      <c r="BP45" s="8">
        <v>103</v>
      </c>
      <c r="BQ45" s="8">
        <v>190</v>
      </c>
      <c r="BR45" s="8">
        <v>325</v>
      </c>
      <c r="BS45" s="8">
        <v>442</v>
      </c>
      <c r="BT45" s="11">
        <f t="shared" si="18"/>
        <v>1454</v>
      </c>
      <c r="BU45" s="11">
        <v>1443</v>
      </c>
      <c r="BV45" s="11">
        <f t="shared" si="19"/>
        <v>2897</v>
      </c>
    </row>
    <row r="46" spans="1:75" x14ac:dyDescent="0.25">
      <c r="A46" s="35">
        <v>76</v>
      </c>
      <c r="B46" s="5" t="s">
        <v>156</v>
      </c>
      <c r="C46" s="9">
        <v>5154</v>
      </c>
      <c r="D46" s="8">
        <v>4572</v>
      </c>
      <c r="E46" s="8">
        <v>9726</v>
      </c>
      <c r="F46" s="8">
        <v>3821</v>
      </c>
      <c r="G46" s="8">
        <v>5883</v>
      </c>
      <c r="H46" s="8">
        <v>5036</v>
      </c>
      <c r="I46" s="8">
        <v>313</v>
      </c>
      <c r="J46" s="8">
        <v>1660</v>
      </c>
      <c r="K46" s="8">
        <f t="shared" si="10"/>
        <v>1973</v>
      </c>
      <c r="L46" s="8">
        <f t="shared" si="11"/>
        <v>7009</v>
      </c>
      <c r="M46" s="8">
        <v>0</v>
      </c>
      <c r="N46" s="8">
        <v>145</v>
      </c>
      <c r="O46" s="8">
        <f t="shared" si="12"/>
        <v>145</v>
      </c>
      <c r="P46" s="8">
        <v>484</v>
      </c>
      <c r="Q46" s="8">
        <v>0</v>
      </c>
      <c r="R46" s="8">
        <v>34</v>
      </c>
      <c r="S46" s="8">
        <v>653</v>
      </c>
      <c r="T46" s="8">
        <f t="shared" si="13"/>
        <v>1171</v>
      </c>
      <c r="U46" s="8">
        <f t="shared" si="14"/>
        <v>1316</v>
      </c>
      <c r="V46" s="8">
        <f t="shared" si="15"/>
        <v>5693</v>
      </c>
      <c r="W46" s="8">
        <f t="shared" si="16"/>
        <v>145</v>
      </c>
      <c r="X46" s="8">
        <v>145</v>
      </c>
      <c r="Y46" s="8">
        <v>0</v>
      </c>
      <c r="Z46" s="8">
        <v>0</v>
      </c>
      <c r="AA46" s="8">
        <f t="shared" si="17"/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1</v>
      </c>
      <c r="BB46" s="8">
        <v>0</v>
      </c>
      <c r="BC46" s="8">
        <v>0</v>
      </c>
      <c r="BD46" s="8">
        <v>2</v>
      </c>
      <c r="BE46" s="8">
        <v>3</v>
      </c>
      <c r="BF46" s="8">
        <v>4</v>
      </c>
      <c r="BG46" s="8">
        <v>14</v>
      </c>
      <c r="BH46" s="8">
        <v>26</v>
      </c>
      <c r="BI46" s="8">
        <v>27</v>
      </c>
      <c r="BJ46" s="8">
        <v>42</v>
      </c>
      <c r="BK46" s="8">
        <v>60</v>
      </c>
      <c r="BL46" s="8">
        <v>61</v>
      </c>
      <c r="BM46" s="8">
        <v>80</v>
      </c>
      <c r="BN46" s="8">
        <v>190</v>
      </c>
      <c r="BO46" s="8">
        <v>200</v>
      </c>
      <c r="BP46" s="8">
        <v>281</v>
      </c>
      <c r="BQ46" s="8">
        <v>376</v>
      </c>
      <c r="BR46" s="8">
        <v>861</v>
      </c>
      <c r="BS46" s="8">
        <v>1258</v>
      </c>
      <c r="BT46" s="11">
        <f t="shared" si="18"/>
        <v>3486</v>
      </c>
      <c r="BU46" s="11">
        <v>1378</v>
      </c>
      <c r="BV46" s="11">
        <f t="shared" si="19"/>
        <v>4864</v>
      </c>
      <c r="BW46" s="12"/>
    </row>
    <row r="47" spans="1:75" x14ac:dyDescent="0.25">
      <c r="A47" s="35">
        <v>77</v>
      </c>
      <c r="B47" s="5" t="s">
        <v>157</v>
      </c>
      <c r="C47" s="9">
        <v>1553</v>
      </c>
      <c r="D47" s="8">
        <v>1225</v>
      </c>
      <c r="E47" s="8">
        <v>2778</v>
      </c>
      <c r="F47" s="8">
        <v>919</v>
      </c>
      <c r="G47" s="8">
        <v>1859</v>
      </c>
      <c r="H47" s="8">
        <v>1489</v>
      </c>
      <c r="I47" s="8">
        <v>295</v>
      </c>
      <c r="J47" s="8">
        <v>785</v>
      </c>
      <c r="K47" s="8">
        <f t="shared" si="10"/>
        <v>1080</v>
      </c>
      <c r="L47" s="8">
        <f t="shared" si="11"/>
        <v>2569</v>
      </c>
      <c r="M47" s="8">
        <v>94</v>
      </c>
      <c r="N47" s="8">
        <v>94</v>
      </c>
      <c r="O47" s="8">
        <f t="shared" si="12"/>
        <v>188</v>
      </c>
      <c r="P47" s="8">
        <v>322</v>
      </c>
      <c r="Q47" s="8"/>
      <c r="R47" s="8"/>
      <c r="S47" s="8"/>
      <c r="T47" s="8">
        <f t="shared" si="13"/>
        <v>322</v>
      </c>
      <c r="U47" s="8">
        <f t="shared" si="14"/>
        <v>510</v>
      </c>
      <c r="V47" s="8">
        <f t="shared" si="15"/>
        <v>2059</v>
      </c>
      <c r="W47" s="8">
        <f t="shared" si="16"/>
        <v>188</v>
      </c>
      <c r="X47" s="8">
        <v>94</v>
      </c>
      <c r="Y47" s="8">
        <v>0</v>
      </c>
      <c r="Z47" s="8">
        <v>0</v>
      </c>
      <c r="AA47" s="8">
        <f t="shared" si="17"/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35</v>
      </c>
      <c r="BP47" s="8">
        <v>270</v>
      </c>
      <c r="BQ47" s="8">
        <v>335</v>
      </c>
      <c r="BR47" s="8">
        <v>348</v>
      </c>
      <c r="BS47" s="8">
        <v>321</v>
      </c>
      <c r="BT47" s="11">
        <f t="shared" si="18"/>
        <v>1309</v>
      </c>
      <c r="BU47" s="11">
        <v>496</v>
      </c>
      <c r="BV47" s="11">
        <f t="shared" si="19"/>
        <v>1805</v>
      </c>
      <c r="BW47" s="12"/>
    </row>
    <row r="48" spans="1:75" x14ac:dyDescent="0.25">
      <c r="A48" s="35">
        <v>78</v>
      </c>
      <c r="B48" s="5" t="s">
        <v>158</v>
      </c>
      <c r="C48" s="9">
        <v>1574</v>
      </c>
      <c r="D48" s="8">
        <v>1282</v>
      </c>
      <c r="E48" s="8">
        <v>2856</v>
      </c>
      <c r="F48" s="8">
        <v>1271</v>
      </c>
      <c r="G48" s="8">
        <v>1565</v>
      </c>
      <c r="H48" s="8">
        <v>1535</v>
      </c>
      <c r="I48" s="8">
        <v>356</v>
      </c>
      <c r="J48" s="8">
        <v>487</v>
      </c>
      <c r="K48" s="8">
        <f t="shared" si="10"/>
        <v>843</v>
      </c>
      <c r="L48" s="8">
        <f t="shared" si="11"/>
        <v>2378</v>
      </c>
      <c r="M48" s="8">
        <v>0</v>
      </c>
      <c r="N48" s="8">
        <v>116</v>
      </c>
      <c r="O48" s="8">
        <f t="shared" si="12"/>
        <v>116</v>
      </c>
      <c r="P48" s="8">
        <v>193</v>
      </c>
      <c r="Q48" s="8">
        <v>0</v>
      </c>
      <c r="R48" s="8">
        <v>53</v>
      </c>
      <c r="S48" s="8">
        <v>464</v>
      </c>
      <c r="T48" s="8">
        <f t="shared" si="13"/>
        <v>710</v>
      </c>
      <c r="U48" s="8">
        <f t="shared" si="14"/>
        <v>826</v>
      </c>
      <c r="V48" s="8">
        <f t="shared" si="15"/>
        <v>1552</v>
      </c>
      <c r="W48" s="8">
        <f t="shared" si="16"/>
        <v>116</v>
      </c>
      <c r="X48" s="8">
        <v>14</v>
      </c>
      <c r="Y48" s="8">
        <v>102</v>
      </c>
      <c r="Z48" s="8">
        <v>0</v>
      </c>
      <c r="AA48" s="8">
        <f t="shared" si="17"/>
        <v>102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3</v>
      </c>
      <c r="AZ48" s="8">
        <v>1</v>
      </c>
      <c r="BA48" s="8">
        <v>0</v>
      </c>
      <c r="BB48" s="8">
        <v>0</v>
      </c>
      <c r="BC48" s="8">
        <v>0</v>
      </c>
      <c r="BD48" s="8">
        <v>5</v>
      </c>
      <c r="BE48" s="8">
        <v>11</v>
      </c>
      <c r="BF48" s="8">
        <v>3</v>
      </c>
      <c r="BG48" s="8">
        <v>0</v>
      </c>
      <c r="BH48" s="8">
        <v>2</v>
      </c>
      <c r="BI48" s="8">
        <v>2</v>
      </c>
      <c r="BJ48" s="8">
        <v>1</v>
      </c>
      <c r="BK48" s="8">
        <v>0</v>
      </c>
      <c r="BL48" s="8">
        <v>9</v>
      </c>
      <c r="BM48" s="8">
        <v>10</v>
      </c>
      <c r="BN48" s="8">
        <v>23</v>
      </c>
      <c r="BO48" s="8">
        <v>43</v>
      </c>
      <c r="BP48" s="8">
        <v>55</v>
      </c>
      <c r="BQ48" s="8">
        <v>167</v>
      </c>
      <c r="BR48" s="8">
        <v>206</v>
      </c>
      <c r="BS48" s="8">
        <v>346</v>
      </c>
      <c r="BT48" s="11">
        <f t="shared" si="18"/>
        <v>887</v>
      </c>
      <c r="BU48" s="11">
        <v>440</v>
      </c>
      <c r="BV48" s="11">
        <f t="shared" si="19"/>
        <v>1327</v>
      </c>
      <c r="BW48" s="12" t="s">
        <v>105</v>
      </c>
    </row>
    <row r="49" spans="1:75" x14ac:dyDescent="0.25">
      <c r="A49" s="35">
        <v>79</v>
      </c>
      <c r="B49" s="5" t="s">
        <v>159</v>
      </c>
      <c r="C49" s="9">
        <v>2343</v>
      </c>
      <c r="D49" s="8">
        <v>2120</v>
      </c>
      <c r="E49" s="8">
        <v>4463</v>
      </c>
      <c r="F49" s="8">
        <v>2063</v>
      </c>
      <c r="G49" s="8">
        <v>2400</v>
      </c>
      <c r="H49" s="8">
        <v>2343</v>
      </c>
      <c r="I49" s="8">
        <v>191</v>
      </c>
      <c r="J49" s="8">
        <v>1732</v>
      </c>
      <c r="K49" s="8">
        <f t="shared" si="10"/>
        <v>1923</v>
      </c>
      <c r="L49" s="8">
        <f t="shared" si="11"/>
        <v>4266</v>
      </c>
      <c r="M49" s="8">
        <v>0</v>
      </c>
      <c r="N49" s="8">
        <v>189</v>
      </c>
      <c r="O49" s="8">
        <f t="shared" si="12"/>
        <v>189</v>
      </c>
      <c r="P49" s="8">
        <v>758</v>
      </c>
      <c r="Q49" s="8">
        <v>0</v>
      </c>
      <c r="R49" s="8">
        <v>3</v>
      </c>
      <c r="S49" s="8">
        <v>0</v>
      </c>
      <c r="T49" s="8">
        <f t="shared" si="13"/>
        <v>761</v>
      </c>
      <c r="U49" s="8">
        <f t="shared" si="14"/>
        <v>950</v>
      </c>
      <c r="V49" s="8">
        <f t="shared" si="15"/>
        <v>3316</v>
      </c>
      <c r="W49" s="8">
        <f t="shared" si="16"/>
        <v>189</v>
      </c>
      <c r="X49" s="8">
        <v>189</v>
      </c>
      <c r="Y49" s="8">
        <v>0</v>
      </c>
      <c r="Z49" s="8">
        <v>0</v>
      </c>
      <c r="AA49" s="8">
        <f t="shared" si="17"/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1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3</v>
      </c>
      <c r="BK49" s="8">
        <v>8</v>
      </c>
      <c r="BL49" s="8">
        <v>20</v>
      </c>
      <c r="BM49" s="8">
        <v>37</v>
      </c>
      <c r="BN49" s="8">
        <v>48</v>
      </c>
      <c r="BO49" s="8">
        <v>78</v>
      </c>
      <c r="BP49" s="8">
        <v>137</v>
      </c>
      <c r="BQ49" s="8">
        <v>185</v>
      </c>
      <c r="BR49" s="8">
        <v>282</v>
      </c>
      <c r="BS49" s="8">
        <v>448</v>
      </c>
      <c r="BT49" s="11">
        <f t="shared" si="18"/>
        <v>1247</v>
      </c>
      <c r="BU49" s="11">
        <v>1147</v>
      </c>
      <c r="BV49" s="11">
        <f t="shared" si="19"/>
        <v>2394</v>
      </c>
      <c r="BW49" s="12"/>
    </row>
    <row r="50" spans="1:75" x14ac:dyDescent="0.25">
      <c r="A50" s="35">
        <v>82</v>
      </c>
      <c r="B50" s="5" t="s">
        <v>160</v>
      </c>
      <c r="C50" s="9">
        <v>4589</v>
      </c>
      <c r="D50" s="8">
        <v>2237</v>
      </c>
      <c r="E50" s="8">
        <v>6826</v>
      </c>
      <c r="F50" s="8">
        <v>2339</v>
      </c>
      <c r="G50" s="8">
        <v>4487</v>
      </c>
      <c r="H50" s="8">
        <v>4579</v>
      </c>
      <c r="I50" s="8">
        <v>228</v>
      </c>
      <c r="J50" s="8">
        <v>2028</v>
      </c>
      <c r="K50" s="8">
        <f t="shared" si="10"/>
        <v>2256</v>
      </c>
      <c r="L50" s="8">
        <f t="shared" si="11"/>
        <v>6835</v>
      </c>
      <c r="M50" s="8">
        <v>0</v>
      </c>
      <c r="N50" s="8">
        <v>224</v>
      </c>
      <c r="O50" s="8">
        <f t="shared" si="12"/>
        <v>224</v>
      </c>
      <c r="P50" s="8">
        <v>734</v>
      </c>
      <c r="Q50" s="8">
        <v>0</v>
      </c>
      <c r="R50" s="8">
        <v>39</v>
      </c>
      <c r="S50" s="8">
        <v>0</v>
      </c>
      <c r="T50" s="8">
        <f t="shared" si="13"/>
        <v>773</v>
      </c>
      <c r="U50" s="8">
        <f t="shared" si="14"/>
        <v>997</v>
      </c>
      <c r="V50" s="8">
        <f t="shared" si="15"/>
        <v>5838</v>
      </c>
      <c r="W50" s="8">
        <f t="shared" si="16"/>
        <v>224</v>
      </c>
      <c r="X50" s="8">
        <v>224</v>
      </c>
      <c r="Y50" s="8">
        <v>0</v>
      </c>
      <c r="Z50" s="8">
        <v>0</v>
      </c>
      <c r="AA50" s="8">
        <f t="shared" si="17"/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8</v>
      </c>
      <c r="BG50" s="8">
        <v>9</v>
      </c>
      <c r="BH50" s="8">
        <v>5</v>
      </c>
      <c r="BI50" s="8">
        <v>10</v>
      </c>
      <c r="BJ50" s="8">
        <v>27</v>
      </c>
      <c r="BK50" s="8">
        <v>60</v>
      </c>
      <c r="BL50" s="8">
        <v>40</v>
      </c>
      <c r="BM50" s="8">
        <v>60</v>
      </c>
      <c r="BN50" s="8">
        <v>80</v>
      </c>
      <c r="BO50" s="8">
        <v>200</v>
      </c>
      <c r="BP50" s="8">
        <v>220</v>
      </c>
      <c r="BQ50" s="8">
        <v>300</v>
      </c>
      <c r="BR50" s="8">
        <v>900</v>
      </c>
      <c r="BS50" s="8">
        <v>1050</v>
      </c>
      <c r="BT50" s="11">
        <f t="shared" si="18"/>
        <v>2969</v>
      </c>
      <c r="BU50" s="11">
        <v>1515</v>
      </c>
      <c r="BV50" s="11">
        <f t="shared" si="19"/>
        <v>4484</v>
      </c>
      <c r="BW50" s="12"/>
    </row>
    <row r="51" spans="1:75" x14ac:dyDescent="0.25">
      <c r="A51" s="28">
        <v>81.099999999999994</v>
      </c>
      <c r="B51" s="5" t="s">
        <v>182</v>
      </c>
      <c r="C51" s="9">
        <v>6542</v>
      </c>
      <c r="D51" s="8">
        <v>4342</v>
      </c>
      <c r="E51" s="8">
        <v>10884</v>
      </c>
      <c r="F51" s="8">
        <v>3095</v>
      </c>
      <c r="G51" s="8">
        <v>7413</v>
      </c>
      <c r="H51" s="8">
        <v>6549</v>
      </c>
      <c r="I51" s="8">
        <v>562</v>
      </c>
      <c r="J51" s="8">
        <v>3978</v>
      </c>
      <c r="K51" s="8">
        <f t="shared" si="10"/>
        <v>4540</v>
      </c>
      <c r="L51" s="8">
        <f t="shared" si="11"/>
        <v>11089</v>
      </c>
      <c r="M51" s="8">
        <v>5</v>
      </c>
      <c r="N51" s="8">
        <v>295</v>
      </c>
      <c r="O51" s="8">
        <f t="shared" si="12"/>
        <v>300</v>
      </c>
      <c r="P51" s="8">
        <v>347</v>
      </c>
      <c r="Q51" s="8">
        <v>20</v>
      </c>
      <c r="R51" s="8">
        <v>5</v>
      </c>
      <c r="S51" s="8">
        <v>125</v>
      </c>
      <c r="T51" s="8">
        <f t="shared" si="13"/>
        <v>497</v>
      </c>
      <c r="U51" s="8">
        <f t="shared" si="14"/>
        <v>797</v>
      </c>
      <c r="V51" s="8">
        <f t="shared" si="15"/>
        <v>10292</v>
      </c>
      <c r="W51" s="8">
        <f t="shared" si="16"/>
        <v>300</v>
      </c>
      <c r="X51" s="8">
        <v>20</v>
      </c>
      <c r="Y51" s="8">
        <v>280</v>
      </c>
      <c r="Z51" s="8">
        <v>28</v>
      </c>
      <c r="AA51" s="8">
        <f t="shared" si="17"/>
        <v>308</v>
      </c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>
        <v>1747</v>
      </c>
      <c r="BR51" s="8">
        <v>873</v>
      </c>
      <c r="BS51" s="8">
        <v>1426</v>
      </c>
      <c r="BT51" s="11">
        <f t="shared" si="18"/>
        <v>4046</v>
      </c>
      <c r="BU51" s="11">
        <v>539</v>
      </c>
      <c r="BV51" s="11">
        <f t="shared" si="19"/>
        <v>4585</v>
      </c>
      <c r="BW51" s="12" t="s">
        <v>97</v>
      </c>
    </row>
    <row r="52" spans="1:75" x14ac:dyDescent="0.25">
      <c r="A52" s="35">
        <v>85</v>
      </c>
      <c r="B52" s="5" t="s">
        <v>161</v>
      </c>
      <c r="C52" s="9">
        <v>7093</v>
      </c>
      <c r="D52" s="8">
        <v>7824</v>
      </c>
      <c r="E52" s="8">
        <v>14917</v>
      </c>
      <c r="F52" s="8">
        <v>7934</v>
      </c>
      <c r="G52" s="8">
        <v>6322</v>
      </c>
      <c r="H52" s="8">
        <v>6734</v>
      </c>
      <c r="I52" s="8">
        <v>509</v>
      </c>
      <c r="J52" s="8">
        <v>5051</v>
      </c>
      <c r="K52" s="8">
        <f t="shared" si="10"/>
        <v>5560</v>
      </c>
      <c r="L52" s="8">
        <f t="shared" si="11"/>
        <v>12294</v>
      </c>
      <c r="M52" s="8">
        <v>0</v>
      </c>
      <c r="N52" s="8">
        <v>282</v>
      </c>
      <c r="O52" s="8">
        <f t="shared" si="12"/>
        <v>282</v>
      </c>
      <c r="P52" s="8">
        <v>524</v>
      </c>
      <c r="Q52" s="8">
        <v>0</v>
      </c>
      <c r="R52" s="8">
        <v>13</v>
      </c>
      <c r="S52" s="8">
        <v>4553</v>
      </c>
      <c r="T52" s="8">
        <f t="shared" si="13"/>
        <v>5090</v>
      </c>
      <c r="U52" s="8">
        <f t="shared" si="14"/>
        <v>5372</v>
      </c>
      <c r="V52" s="8">
        <f t="shared" si="15"/>
        <v>6922</v>
      </c>
      <c r="W52" s="8">
        <f t="shared" si="16"/>
        <v>282</v>
      </c>
      <c r="X52" s="8">
        <v>282</v>
      </c>
      <c r="Y52" s="8">
        <v>0</v>
      </c>
      <c r="Z52" s="8">
        <v>0</v>
      </c>
      <c r="AA52" s="8">
        <f t="shared" si="17"/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1</v>
      </c>
      <c r="BC52" s="8">
        <v>0</v>
      </c>
      <c r="BD52" s="8">
        <v>0</v>
      </c>
      <c r="BE52" s="8">
        <v>5</v>
      </c>
      <c r="BF52" s="8">
        <v>9</v>
      </c>
      <c r="BG52" s="8">
        <v>11</v>
      </c>
      <c r="BH52" s="8">
        <v>21</v>
      </c>
      <c r="BI52" s="8">
        <v>50</v>
      </c>
      <c r="BJ52" s="8">
        <v>64</v>
      </c>
      <c r="BK52" s="8">
        <v>108</v>
      </c>
      <c r="BL52" s="8">
        <v>136</v>
      </c>
      <c r="BM52" s="8">
        <v>296</v>
      </c>
      <c r="BN52" s="8">
        <v>324</v>
      </c>
      <c r="BO52" s="8">
        <v>308</v>
      </c>
      <c r="BP52" s="8">
        <v>371</v>
      </c>
      <c r="BQ52" s="8">
        <v>523</v>
      </c>
      <c r="BR52" s="8">
        <v>909</v>
      </c>
      <c r="BS52" s="8">
        <v>1748</v>
      </c>
      <c r="BT52" s="11">
        <f t="shared" si="18"/>
        <v>4884</v>
      </c>
      <c r="BU52" s="11">
        <v>2038</v>
      </c>
      <c r="BV52" s="11">
        <f t="shared" si="19"/>
        <v>6922</v>
      </c>
      <c r="BW52" s="12"/>
    </row>
    <row r="53" spans="1:75" x14ac:dyDescent="0.25">
      <c r="A53" s="35">
        <v>87</v>
      </c>
      <c r="B53" s="5" t="s">
        <v>162</v>
      </c>
      <c r="C53" s="9">
        <v>7295</v>
      </c>
      <c r="D53" s="8">
        <v>3793</v>
      </c>
      <c r="E53" s="8">
        <v>11088</v>
      </c>
      <c r="F53" s="8">
        <v>3223</v>
      </c>
      <c r="G53" s="8">
        <v>7865</v>
      </c>
      <c r="H53" s="8">
        <v>7293</v>
      </c>
      <c r="I53" s="8">
        <v>343</v>
      </c>
      <c r="J53" s="8">
        <v>3450</v>
      </c>
      <c r="K53" s="8">
        <f t="shared" si="10"/>
        <v>3793</v>
      </c>
      <c r="L53" s="8">
        <f t="shared" si="11"/>
        <v>11086</v>
      </c>
      <c r="M53" s="8">
        <v>0</v>
      </c>
      <c r="N53" s="8">
        <v>91</v>
      </c>
      <c r="O53" s="8">
        <f t="shared" si="12"/>
        <v>91</v>
      </c>
      <c r="P53" s="8">
        <v>361</v>
      </c>
      <c r="Q53" s="8">
        <v>0</v>
      </c>
      <c r="R53" s="8">
        <v>9</v>
      </c>
      <c r="S53" s="8">
        <v>2762</v>
      </c>
      <c r="T53" s="8">
        <f t="shared" si="13"/>
        <v>3132</v>
      </c>
      <c r="U53" s="8">
        <f t="shared" si="14"/>
        <v>3223</v>
      </c>
      <c r="V53" s="8">
        <f t="shared" si="15"/>
        <v>7863</v>
      </c>
      <c r="W53" s="8">
        <f t="shared" si="16"/>
        <v>91</v>
      </c>
      <c r="X53" s="8">
        <v>25</v>
      </c>
      <c r="Y53" s="8">
        <v>65535</v>
      </c>
      <c r="Z53" s="8">
        <v>66</v>
      </c>
      <c r="AA53" s="8">
        <f t="shared" si="17"/>
        <v>65601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1</v>
      </c>
      <c r="AP53" s="8">
        <v>5</v>
      </c>
      <c r="AQ53" s="8">
        <v>1</v>
      </c>
      <c r="AR53" s="8">
        <v>7</v>
      </c>
      <c r="AS53" s="8">
        <v>3</v>
      </c>
      <c r="AT53" s="8">
        <v>1</v>
      </c>
      <c r="AU53" s="8">
        <v>16</v>
      </c>
      <c r="AV53" s="8">
        <v>14</v>
      </c>
      <c r="AW53" s="8">
        <v>14</v>
      </c>
      <c r="AX53" s="8">
        <v>5</v>
      </c>
      <c r="AY53" s="8">
        <v>21</v>
      </c>
      <c r="AZ53" s="8">
        <v>8</v>
      </c>
      <c r="BA53" s="8">
        <v>5</v>
      </c>
      <c r="BB53" s="8">
        <v>16</v>
      </c>
      <c r="BC53" s="8">
        <v>19</v>
      </c>
      <c r="BD53" s="8">
        <v>13</v>
      </c>
      <c r="BE53" s="8">
        <v>11</v>
      </c>
      <c r="BF53" s="8">
        <v>18</v>
      </c>
      <c r="BG53" s="8">
        <v>24</v>
      </c>
      <c r="BH53" s="8">
        <v>37</v>
      </c>
      <c r="BI53" s="8">
        <v>53</v>
      </c>
      <c r="BJ53" s="8">
        <v>69</v>
      </c>
      <c r="BK53" s="8">
        <v>140</v>
      </c>
      <c r="BL53" s="8">
        <v>253</v>
      </c>
      <c r="BM53" s="8">
        <v>418</v>
      </c>
      <c r="BN53" s="8">
        <v>826</v>
      </c>
      <c r="BO53" s="8">
        <v>413</v>
      </c>
      <c r="BP53" s="8">
        <v>529</v>
      </c>
      <c r="BQ53" s="8">
        <v>778</v>
      </c>
      <c r="BR53" s="8">
        <v>784</v>
      </c>
      <c r="BS53" s="8">
        <v>1859</v>
      </c>
      <c r="BT53" s="11">
        <f t="shared" si="18"/>
        <v>6361</v>
      </c>
      <c r="BU53" s="11">
        <v>1502</v>
      </c>
      <c r="BV53" s="11">
        <f t="shared" si="19"/>
        <v>7863</v>
      </c>
      <c r="BW53" s="12" t="s">
        <v>97</v>
      </c>
    </row>
    <row r="54" spans="1:75" x14ac:dyDescent="0.25">
      <c r="A54" s="35">
        <v>86</v>
      </c>
      <c r="B54" s="5" t="s">
        <v>163</v>
      </c>
      <c r="C54" s="9">
        <v>1580</v>
      </c>
      <c r="D54" s="8">
        <v>1160</v>
      </c>
      <c r="E54" s="8">
        <v>2740</v>
      </c>
      <c r="F54" s="8">
        <v>1188</v>
      </c>
      <c r="G54" s="8">
        <v>1547</v>
      </c>
      <c r="H54" s="8">
        <v>1580</v>
      </c>
      <c r="I54" s="8">
        <v>199</v>
      </c>
      <c r="J54" s="8">
        <v>961</v>
      </c>
      <c r="K54" s="8">
        <f t="shared" si="10"/>
        <v>1160</v>
      </c>
      <c r="L54" s="8">
        <f t="shared" si="11"/>
        <v>2740</v>
      </c>
      <c r="M54" s="8">
        <v>0</v>
      </c>
      <c r="N54" s="8">
        <v>37</v>
      </c>
      <c r="O54" s="8">
        <f t="shared" si="12"/>
        <v>37</v>
      </c>
      <c r="P54" s="8">
        <v>107</v>
      </c>
      <c r="Q54" s="8">
        <v>7</v>
      </c>
      <c r="R54" s="8">
        <v>140</v>
      </c>
      <c r="S54" s="8">
        <v>0</v>
      </c>
      <c r="T54" s="8">
        <f t="shared" si="13"/>
        <v>254</v>
      </c>
      <c r="U54" s="8">
        <f t="shared" si="14"/>
        <v>291</v>
      </c>
      <c r="V54" s="8">
        <f t="shared" si="15"/>
        <v>2449</v>
      </c>
      <c r="W54" s="8">
        <f t="shared" si="16"/>
        <v>37</v>
      </c>
      <c r="X54" s="8">
        <v>37</v>
      </c>
      <c r="Y54" s="8">
        <v>0</v>
      </c>
      <c r="Z54" s="8">
        <v>0</v>
      </c>
      <c r="AA54" s="8">
        <f t="shared" si="17"/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2</v>
      </c>
      <c r="AX54" s="8">
        <v>9</v>
      </c>
      <c r="AY54" s="8">
        <v>2</v>
      </c>
      <c r="AZ54" s="8">
        <v>5</v>
      </c>
      <c r="BA54" s="8">
        <v>10</v>
      </c>
      <c r="BB54" s="8">
        <v>1</v>
      </c>
      <c r="BC54" s="8">
        <v>6</v>
      </c>
      <c r="BD54" s="8">
        <v>17</v>
      </c>
      <c r="BE54" s="8">
        <v>33</v>
      </c>
      <c r="BF54" s="8">
        <v>22</v>
      </c>
      <c r="BG54" s="8">
        <v>34</v>
      </c>
      <c r="BH54" s="8">
        <v>34</v>
      </c>
      <c r="BI54" s="8">
        <v>53</v>
      </c>
      <c r="BJ54" s="8">
        <v>32</v>
      </c>
      <c r="BK54" s="8">
        <v>20</v>
      </c>
      <c r="BL54" s="8">
        <v>29</v>
      </c>
      <c r="BM54" s="8">
        <v>37</v>
      </c>
      <c r="BN54" s="8">
        <v>56</v>
      </c>
      <c r="BO54" s="8">
        <v>58</v>
      </c>
      <c r="BP54" s="8">
        <v>103</v>
      </c>
      <c r="BQ54" s="8">
        <v>85</v>
      </c>
      <c r="BR54" s="8">
        <v>151</v>
      </c>
      <c r="BS54" s="8">
        <v>344</v>
      </c>
      <c r="BT54" s="11">
        <f t="shared" si="18"/>
        <v>1143</v>
      </c>
      <c r="BU54" s="11">
        <v>404</v>
      </c>
      <c r="BV54" s="11">
        <f t="shared" si="19"/>
        <v>1547</v>
      </c>
      <c r="BW54" s="12" t="s">
        <v>99</v>
      </c>
    </row>
    <row r="55" spans="1:75" x14ac:dyDescent="0.25">
      <c r="A55" s="35">
        <v>89</v>
      </c>
      <c r="B55" s="5" t="s">
        <v>164</v>
      </c>
      <c r="C55" s="9">
        <v>1715</v>
      </c>
      <c r="D55" s="8">
        <v>1417</v>
      </c>
      <c r="E55" s="8">
        <v>3132</v>
      </c>
      <c r="F55" s="8">
        <v>1178</v>
      </c>
      <c r="G55" s="8">
        <v>1946</v>
      </c>
      <c r="H55" s="8">
        <v>1741</v>
      </c>
      <c r="I55" s="8">
        <v>156</v>
      </c>
      <c r="J55" s="8">
        <v>1262</v>
      </c>
      <c r="K55" s="8">
        <f t="shared" si="10"/>
        <v>1418</v>
      </c>
      <c r="L55" s="8">
        <f t="shared" si="11"/>
        <v>3159</v>
      </c>
      <c r="M55" s="8">
        <v>0</v>
      </c>
      <c r="N55" s="8">
        <v>79</v>
      </c>
      <c r="O55" s="8">
        <f t="shared" si="12"/>
        <v>79</v>
      </c>
      <c r="P55" s="8">
        <v>825</v>
      </c>
      <c r="Q55" s="8">
        <v>0</v>
      </c>
      <c r="R55" s="8">
        <v>116</v>
      </c>
      <c r="S55" s="8">
        <v>110</v>
      </c>
      <c r="T55" s="8">
        <f t="shared" si="13"/>
        <v>1051</v>
      </c>
      <c r="U55" s="8">
        <f t="shared" si="14"/>
        <v>1130</v>
      </c>
      <c r="V55" s="8">
        <f t="shared" si="15"/>
        <v>2029</v>
      </c>
      <c r="W55" s="8">
        <f t="shared" si="16"/>
        <v>79</v>
      </c>
      <c r="X55" s="8">
        <v>79</v>
      </c>
      <c r="Y55" s="8">
        <v>0</v>
      </c>
      <c r="Z55" s="8">
        <v>0</v>
      </c>
      <c r="AA55" s="8">
        <f t="shared" si="17"/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2</v>
      </c>
      <c r="AT55" s="8">
        <v>0</v>
      </c>
      <c r="AU55" s="8">
        <v>1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3</v>
      </c>
      <c r="BJ55" s="8">
        <v>1</v>
      </c>
      <c r="BK55" s="8">
        <v>9</v>
      </c>
      <c r="BL55" s="8">
        <v>14</v>
      </c>
      <c r="BM55" s="8">
        <v>17</v>
      </c>
      <c r="BN55" s="8">
        <v>21</v>
      </c>
      <c r="BO55" s="8">
        <v>63</v>
      </c>
      <c r="BP55" s="8">
        <v>185</v>
      </c>
      <c r="BQ55" s="8">
        <v>165</v>
      </c>
      <c r="BR55" s="8">
        <v>147</v>
      </c>
      <c r="BS55" s="8">
        <v>245</v>
      </c>
      <c r="BT55" s="11">
        <f t="shared" si="18"/>
        <v>873</v>
      </c>
      <c r="BU55" s="11">
        <v>1156</v>
      </c>
      <c r="BV55" s="11">
        <f t="shared" si="19"/>
        <v>2029</v>
      </c>
      <c r="BW55" s="12" t="s">
        <v>99</v>
      </c>
    </row>
    <row r="56" spans="1:75" x14ac:dyDescent="0.25">
      <c r="A56" s="35">
        <v>88</v>
      </c>
      <c r="B56" s="5" t="s">
        <v>165</v>
      </c>
      <c r="C56" s="9">
        <v>4710</v>
      </c>
      <c r="D56" s="8">
        <v>4188</v>
      </c>
      <c r="E56" s="8">
        <v>8898</v>
      </c>
      <c r="F56" s="8">
        <v>2403</v>
      </c>
      <c r="G56" s="8">
        <v>5964</v>
      </c>
      <c r="H56" s="8">
        <v>4710</v>
      </c>
      <c r="I56" s="8">
        <v>643</v>
      </c>
      <c r="J56" s="8">
        <v>4144</v>
      </c>
      <c r="K56" s="8">
        <f t="shared" si="10"/>
        <v>4787</v>
      </c>
      <c r="L56" s="8">
        <f t="shared" si="11"/>
        <v>9497</v>
      </c>
      <c r="M56" s="8">
        <v>0</v>
      </c>
      <c r="N56" s="8">
        <v>294</v>
      </c>
      <c r="O56" s="8">
        <f t="shared" si="12"/>
        <v>294</v>
      </c>
      <c r="P56" s="8">
        <v>362</v>
      </c>
      <c r="Q56" s="8">
        <v>74</v>
      </c>
      <c r="R56" s="8">
        <v>58</v>
      </c>
      <c r="S56" s="8">
        <v>2797</v>
      </c>
      <c r="T56" s="8">
        <f t="shared" si="13"/>
        <v>3291</v>
      </c>
      <c r="U56" s="8">
        <f t="shared" si="14"/>
        <v>3585</v>
      </c>
      <c r="V56" s="8">
        <f t="shared" si="15"/>
        <v>5912</v>
      </c>
      <c r="W56" s="8">
        <f t="shared" si="16"/>
        <v>294</v>
      </c>
      <c r="X56" s="8">
        <v>406</v>
      </c>
      <c r="Y56" s="8">
        <v>0</v>
      </c>
      <c r="Z56" s="8">
        <v>0</v>
      </c>
      <c r="AA56" s="8">
        <f t="shared" si="17"/>
        <v>0</v>
      </c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>
        <v>2</v>
      </c>
      <c r="AU56" s="8">
        <v>1</v>
      </c>
      <c r="AV56" s="8"/>
      <c r="AW56" s="8"/>
      <c r="AX56" s="8"/>
      <c r="AY56" s="8"/>
      <c r="AZ56" s="8"/>
      <c r="BA56" s="8"/>
      <c r="BB56" s="8"/>
      <c r="BC56" s="8"/>
      <c r="BD56" s="8"/>
      <c r="BE56" s="8">
        <v>1</v>
      </c>
      <c r="BF56" s="8">
        <v>1</v>
      </c>
      <c r="BG56" s="8">
        <v>2</v>
      </c>
      <c r="BH56" s="8">
        <v>3</v>
      </c>
      <c r="BI56" s="8">
        <v>1</v>
      </c>
      <c r="BJ56" s="8">
        <v>7</v>
      </c>
      <c r="BK56" s="8">
        <v>12</v>
      </c>
      <c r="BL56" s="8">
        <v>24</v>
      </c>
      <c r="BM56" s="8">
        <v>110</v>
      </c>
      <c r="BN56" s="8">
        <v>128</v>
      </c>
      <c r="BO56" s="8">
        <v>150</v>
      </c>
      <c r="BP56" s="8">
        <v>355</v>
      </c>
      <c r="BQ56" s="8">
        <v>150</v>
      </c>
      <c r="BR56" s="8">
        <v>522</v>
      </c>
      <c r="BS56" s="8">
        <v>937</v>
      </c>
      <c r="BT56" s="11">
        <f t="shared" si="18"/>
        <v>2406</v>
      </c>
      <c r="BU56" s="11">
        <v>1308</v>
      </c>
      <c r="BV56" s="11">
        <f t="shared" si="19"/>
        <v>3714</v>
      </c>
      <c r="BW56" s="12" t="s">
        <v>102</v>
      </c>
    </row>
    <row r="57" spans="1:75" x14ac:dyDescent="0.25">
      <c r="A57" s="35">
        <v>90</v>
      </c>
      <c r="B57" s="5" t="s">
        <v>166</v>
      </c>
      <c r="C57" s="9">
        <v>4406</v>
      </c>
      <c r="D57" s="8">
        <v>4057</v>
      </c>
      <c r="E57" s="8">
        <v>8463</v>
      </c>
      <c r="F57" s="8">
        <v>1009</v>
      </c>
      <c r="G57" s="8">
        <v>7454</v>
      </c>
      <c r="H57" s="8">
        <v>4538</v>
      </c>
      <c r="I57" s="8">
        <v>409</v>
      </c>
      <c r="J57" s="8">
        <v>1542</v>
      </c>
      <c r="K57" s="8">
        <f t="shared" si="10"/>
        <v>1951</v>
      </c>
      <c r="L57" s="8">
        <f t="shared" si="11"/>
        <v>6489</v>
      </c>
      <c r="M57" s="8">
        <v>0</v>
      </c>
      <c r="N57" s="8">
        <v>122</v>
      </c>
      <c r="O57" s="8">
        <f t="shared" si="12"/>
        <v>122</v>
      </c>
      <c r="P57" s="8">
        <v>296</v>
      </c>
      <c r="Q57" s="8">
        <v>0</v>
      </c>
      <c r="R57" s="8">
        <v>25</v>
      </c>
      <c r="S57" s="8">
        <v>0</v>
      </c>
      <c r="T57" s="8">
        <f t="shared" si="13"/>
        <v>321</v>
      </c>
      <c r="U57" s="8">
        <f t="shared" si="14"/>
        <v>443</v>
      </c>
      <c r="V57" s="8">
        <f t="shared" si="15"/>
        <v>6046</v>
      </c>
      <c r="W57" s="8">
        <f t="shared" si="16"/>
        <v>122</v>
      </c>
      <c r="X57" s="8">
        <v>122</v>
      </c>
      <c r="Y57" s="8">
        <v>0</v>
      </c>
      <c r="Z57" s="8">
        <v>0</v>
      </c>
      <c r="AA57" s="8">
        <f t="shared" si="17"/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2</v>
      </c>
      <c r="AU57" s="8">
        <v>1</v>
      </c>
      <c r="AV57" s="8">
        <v>2</v>
      </c>
      <c r="AW57" s="8">
        <v>1</v>
      </c>
      <c r="AX57" s="8">
        <v>0</v>
      </c>
      <c r="AY57" s="8">
        <v>2</v>
      </c>
      <c r="AZ57" s="8">
        <v>1</v>
      </c>
      <c r="BA57" s="8">
        <v>8</v>
      </c>
      <c r="BB57" s="8">
        <v>7</v>
      </c>
      <c r="BC57" s="8">
        <v>12</v>
      </c>
      <c r="BD57" s="8">
        <v>10</v>
      </c>
      <c r="BE57" s="8">
        <v>13</v>
      </c>
      <c r="BF57" s="8">
        <v>13</v>
      </c>
      <c r="BG57" s="8">
        <v>21</v>
      </c>
      <c r="BH57" s="8">
        <v>35</v>
      </c>
      <c r="BI57" s="8">
        <v>19</v>
      </c>
      <c r="BJ57" s="8">
        <v>24</v>
      </c>
      <c r="BK57" s="8">
        <v>58</v>
      </c>
      <c r="BL57" s="8">
        <v>82</v>
      </c>
      <c r="BM57" s="8">
        <v>225</v>
      </c>
      <c r="BN57" s="8">
        <v>155</v>
      </c>
      <c r="BO57" s="8">
        <v>253</v>
      </c>
      <c r="BP57" s="8">
        <v>400</v>
      </c>
      <c r="BQ57" s="8">
        <v>514</v>
      </c>
      <c r="BR57" s="8">
        <v>533</v>
      </c>
      <c r="BS57" s="8">
        <v>773</v>
      </c>
      <c r="BT57" s="11">
        <f t="shared" si="18"/>
        <v>3164</v>
      </c>
      <c r="BU57" s="11">
        <v>1046</v>
      </c>
      <c r="BV57" s="11">
        <f t="shared" si="19"/>
        <v>4210</v>
      </c>
      <c r="BW57" s="12"/>
    </row>
    <row r="58" spans="1:75" x14ac:dyDescent="0.25">
      <c r="A58" s="28">
        <v>91.1</v>
      </c>
      <c r="B58" s="5" t="s">
        <v>183</v>
      </c>
      <c r="C58" s="9">
        <v>3958</v>
      </c>
      <c r="D58" s="8">
        <v>5514</v>
      </c>
      <c r="E58" s="8">
        <v>9472</v>
      </c>
      <c r="F58" s="8">
        <v>3092</v>
      </c>
      <c r="G58" s="8">
        <v>4312</v>
      </c>
      <c r="H58" s="8">
        <v>3958</v>
      </c>
      <c r="I58" s="8">
        <v>831</v>
      </c>
      <c r="J58" s="8">
        <v>2746</v>
      </c>
      <c r="K58" s="8">
        <f t="shared" si="10"/>
        <v>3577</v>
      </c>
      <c r="L58" s="8">
        <f t="shared" si="11"/>
        <v>7535</v>
      </c>
      <c r="M58" s="8">
        <v>1</v>
      </c>
      <c r="N58" s="8">
        <v>597</v>
      </c>
      <c r="O58" s="8">
        <f t="shared" si="12"/>
        <v>598</v>
      </c>
      <c r="P58" s="8">
        <v>2195</v>
      </c>
      <c r="Q58" s="8">
        <v>0</v>
      </c>
      <c r="R58" s="8">
        <v>18</v>
      </c>
      <c r="S58" s="8">
        <v>422</v>
      </c>
      <c r="T58" s="8">
        <f t="shared" si="13"/>
        <v>2635</v>
      </c>
      <c r="U58" s="8">
        <f t="shared" si="14"/>
        <v>3233</v>
      </c>
      <c r="V58" s="8">
        <f t="shared" si="15"/>
        <v>4302</v>
      </c>
      <c r="W58" s="8">
        <f t="shared" si="16"/>
        <v>598</v>
      </c>
      <c r="X58" s="8">
        <v>9</v>
      </c>
      <c r="Y58" s="8">
        <v>481</v>
      </c>
      <c r="Z58" s="8">
        <v>0</v>
      </c>
      <c r="AA58" s="8">
        <f t="shared" si="17"/>
        <v>481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1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1</v>
      </c>
      <c r="BE58" s="8">
        <v>1</v>
      </c>
      <c r="BF58" s="8">
        <v>0</v>
      </c>
      <c r="BG58" s="8">
        <v>3</v>
      </c>
      <c r="BH58" s="8">
        <v>5</v>
      </c>
      <c r="BI58" s="8">
        <v>8</v>
      </c>
      <c r="BJ58" s="8">
        <v>12</v>
      </c>
      <c r="BK58" s="8">
        <v>25</v>
      </c>
      <c r="BL58" s="8">
        <v>76</v>
      </c>
      <c r="BM58" s="8">
        <v>126</v>
      </c>
      <c r="BN58" s="8">
        <v>151</v>
      </c>
      <c r="BO58" s="8">
        <v>170</v>
      </c>
      <c r="BP58" s="8">
        <v>263</v>
      </c>
      <c r="BQ58" s="8">
        <v>279</v>
      </c>
      <c r="BR58" s="8">
        <v>506</v>
      </c>
      <c r="BS58" s="8">
        <v>920</v>
      </c>
      <c r="BT58" s="11">
        <f t="shared" si="18"/>
        <v>2547</v>
      </c>
      <c r="BU58" s="11">
        <v>1754</v>
      </c>
      <c r="BV58" s="11">
        <f t="shared" si="19"/>
        <v>4301</v>
      </c>
      <c r="BW58" s="12"/>
    </row>
    <row r="59" spans="1:75" x14ac:dyDescent="0.25">
      <c r="A59" s="35">
        <v>93</v>
      </c>
      <c r="B59" s="5" t="s">
        <v>167</v>
      </c>
      <c r="C59" s="9">
        <v>3588</v>
      </c>
      <c r="D59" s="8">
        <v>622</v>
      </c>
      <c r="E59" s="8">
        <v>4210</v>
      </c>
      <c r="F59" s="8">
        <v>2019</v>
      </c>
      <c r="G59" s="8">
        <v>2191</v>
      </c>
      <c r="H59" s="8">
        <v>5084</v>
      </c>
      <c r="I59" s="8">
        <v>334</v>
      </c>
      <c r="J59" s="8">
        <v>1129</v>
      </c>
      <c r="K59" s="8">
        <f t="shared" si="10"/>
        <v>1463</v>
      </c>
      <c r="L59" s="8">
        <f t="shared" si="11"/>
        <v>6547</v>
      </c>
      <c r="M59" s="8">
        <v>0</v>
      </c>
      <c r="N59" s="8">
        <v>127</v>
      </c>
      <c r="O59" s="8">
        <f t="shared" si="12"/>
        <v>127</v>
      </c>
      <c r="P59" s="8">
        <v>302</v>
      </c>
      <c r="Q59" s="8">
        <v>0</v>
      </c>
      <c r="R59" s="8">
        <v>10</v>
      </c>
      <c r="S59" s="8">
        <v>10</v>
      </c>
      <c r="T59" s="8">
        <f t="shared" si="13"/>
        <v>322</v>
      </c>
      <c r="U59" s="8">
        <f t="shared" si="14"/>
        <v>449</v>
      </c>
      <c r="V59" s="8">
        <f t="shared" si="15"/>
        <v>6098</v>
      </c>
      <c r="W59" s="8">
        <f t="shared" si="16"/>
        <v>127</v>
      </c>
      <c r="X59" s="8">
        <v>127</v>
      </c>
      <c r="Y59" s="8">
        <v>0</v>
      </c>
      <c r="Z59" s="8">
        <v>0</v>
      </c>
      <c r="AA59" s="8">
        <f t="shared" si="17"/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1</v>
      </c>
      <c r="AO59" s="8">
        <v>0</v>
      </c>
      <c r="AP59" s="8">
        <v>0</v>
      </c>
      <c r="AQ59" s="8">
        <v>0</v>
      </c>
      <c r="AR59" s="8">
        <v>0</v>
      </c>
      <c r="AS59" s="8">
        <v>1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1</v>
      </c>
      <c r="BD59" s="8">
        <v>1</v>
      </c>
      <c r="BE59" s="8">
        <v>3</v>
      </c>
      <c r="BF59" s="8">
        <v>6</v>
      </c>
      <c r="BG59" s="8">
        <v>2</v>
      </c>
      <c r="BH59" s="8">
        <v>6</v>
      </c>
      <c r="BI59" s="8">
        <v>8</v>
      </c>
      <c r="BJ59" s="8">
        <v>9</v>
      </c>
      <c r="BK59" s="8">
        <v>35</v>
      </c>
      <c r="BL59" s="8">
        <v>73</v>
      </c>
      <c r="BM59" s="8">
        <v>158</v>
      </c>
      <c r="BN59" s="8">
        <v>170</v>
      </c>
      <c r="BO59" s="8">
        <v>330</v>
      </c>
      <c r="BP59" s="8">
        <v>663</v>
      </c>
      <c r="BQ59" s="8">
        <v>884</v>
      </c>
      <c r="BR59" s="8">
        <v>698</v>
      </c>
      <c r="BS59" s="8">
        <v>718</v>
      </c>
      <c r="BT59" s="11">
        <f t="shared" si="18"/>
        <v>3767</v>
      </c>
      <c r="BU59" s="11">
        <v>827</v>
      </c>
      <c r="BV59" s="11">
        <f t="shared" si="19"/>
        <v>4594</v>
      </c>
      <c r="BW59" s="12"/>
    </row>
    <row r="60" spans="1:75" x14ac:dyDescent="0.25">
      <c r="A60" s="35">
        <v>94</v>
      </c>
      <c r="B60" s="5" t="s">
        <v>168</v>
      </c>
      <c r="C60" s="9">
        <v>2118</v>
      </c>
      <c r="D60" s="8">
        <v>1728</v>
      </c>
      <c r="E60" s="8">
        <v>3846</v>
      </c>
      <c r="F60" s="8">
        <v>1395</v>
      </c>
      <c r="G60" s="8">
        <v>2450</v>
      </c>
      <c r="H60" s="8">
        <v>2152</v>
      </c>
      <c r="I60" s="8">
        <v>153</v>
      </c>
      <c r="J60" s="8">
        <v>1550</v>
      </c>
      <c r="K60" s="8">
        <f t="shared" si="10"/>
        <v>1703</v>
      </c>
      <c r="L60" s="8">
        <f t="shared" si="11"/>
        <v>3855</v>
      </c>
      <c r="M60" s="8">
        <v>0</v>
      </c>
      <c r="N60" s="8">
        <v>139</v>
      </c>
      <c r="O60" s="8">
        <f t="shared" si="12"/>
        <v>139</v>
      </c>
      <c r="P60" s="8">
        <v>271</v>
      </c>
      <c r="Q60" s="8">
        <v>0</v>
      </c>
      <c r="R60" s="8">
        <v>0</v>
      </c>
      <c r="S60" s="8">
        <v>9</v>
      </c>
      <c r="T60" s="8">
        <f t="shared" si="13"/>
        <v>280</v>
      </c>
      <c r="U60" s="8">
        <f t="shared" si="14"/>
        <v>419</v>
      </c>
      <c r="V60" s="8">
        <f t="shared" si="15"/>
        <v>3436</v>
      </c>
      <c r="W60" s="8">
        <f t="shared" si="16"/>
        <v>139</v>
      </c>
      <c r="X60" s="8">
        <v>0</v>
      </c>
      <c r="Y60" s="8">
        <v>139</v>
      </c>
      <c r="Z60" s="8">
        <v>272</v>
      </c>
      <c r="AA60" s="8">
        <f t="shared" si="17"/>
        <v>411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6</v>
      </c>
      <c r="BL60" s="8">
        <v>41</v>
      </c>
      <c r="BM60" s="8">
        <v>65</v>
      </c>
      <c r="BN60" s="8">
        <v>66</v>
      </c>
      <c r="BO60" s="8">
        <v>102</v>
      </c>
      <c r="BP60" s="8">
        <v>113</v>
      </c>
      <c r="BQ60" s="8">
        <v>159</v>
      </c>
      <c r="BR60" s="8">
        <v>308</v>
      </c>
      <c r="BS60" s="8">
        <v>741</v>
      </c>
      <c r="BT60" s="11">
        <f t="shared" si="18"/>
        <v>1601</v>
      </c>
      <c r="BU60" s="11">
        <v>849</v>
      </c>
      <c r="BV60" s="11">
        <f t="shared" si="19"/>
        <v>2450</v>
      </c>
      <c r="BW60" s="12" t="s">
        <v>97</v>
      </c>
    </row>
    <row r="61" spans="1:75" x14ac:dyDescent="0.25">
      <c r="A61" s="35">
        <v>67</v>
      </c>
      <c r="B61" s="5" t="s">
        <v>169</v>
      </c>
      <c r="C61" s="9">
        <v>14975</v>
      </c>
      <c r="D61" s="8">
        <v>7301</v>
      </c>
      <c r="E61" s="8">
        <v>22276</v>
      </c>
      <c r="F61" s="8">
        <v>5779</v>
      </c>
      <c r="G61" s="8">
        <v>16145</v>
      </c>
      <c r="H61" s="8">
        <v>15336</v>
      </c>
      <c r="I61" s="8">
        <v>547</v>
      </c>
      <c r="J61" s="8">
        <v>8805</v>
      </c>
      <c r="K61" s="8">
        <f t="shared" si="10"/>
        <v>9352</v>
      </c>
      <c r="L61" s="8">
        <f t="shared" si="11"/>
        <v>24688</v>
      </c>
      <c r="M61" s="8">
        <v>1</v>
      </c>
      <c r="N61" s="8">
        <v>314</v>
      </c>
      <c r="O61" s="8">
        <f t="shared" si="12"/>
        <v>315</v>
      </c>
      <c r="P61" s="8">
        <v>875</v>
      </c>
      <c r="Q61" s="8">
        <v>0</v>
      </c>
      <c r="R61" s="8">
        <v>16</v>
      </c>
      <c r="S61" s="8">
        <v>74</v>
      </c>
      <c r="T61" s="8">
        <f t="shared" si="13"/>
        <v>965</v>
      </c>
      <c r="U61" s="8">
        <f t="shared" si="14"/>
        <v>1280</v>
      </c>
      <c r="V61" s="8">
        <f t="shared" si="15"/>
        <v>23408</v>
      </c>
      <c r="W61" s="8">
        <f t="shared" si="16"/>
        <v>315</v>
      </c>
      <c r="X61" s="8">
        <v>58</v>
      </c>
      <c r="Y61" s="8">
        <v>274</v>
      </c>
      <c r="Z61" s="8">
        <v>103</v>
      </c>
      <c r="AA61" s="8">
        <f t="shared" si="17"/>
        <v>377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1</v>
      </c>
      <c r="AS61" s="8">
        <v>0</v>
      </c>
      <c r="AT61" s="8">
        <v>0</v>
      </c>
      <c r="AU61" s="8">
        <v>1</v>
      </c>
      <c r="AV61" s="8">
        <v>1</v>
      </c>
      <c r="AW61" s="8">
        <v>0</v>
      </c>
      <c r="AX61" s="8">
        <v>2</v>
      </c>
      <c r="AY61" s="8">
        <v>7</v>
      </c>
      <c r="AZ61" s="8">
        <v>10</v>
      </c>
      <c r="BA61" s="8">
        <v>16</v>
      </c>
      <c r="BB61" s="8">
        <v>41</v>
      </c>
      <c r="BC61" s="8">
        <v>50</v>
      </c>
      <c r="BD61" s="8">
        <v>74</v>
      </c>
      <c r="BE61" s="8">
        <v>87</v>
      </c>
      <c r="BF61" s="8">
        <v>215</v>
      </c>
      <c r="BG61" s="8">
        <v>364</v>
      </c>
      <c r="BH61" s="8">
        <v>532</v>
      </c>
      <c r="BI61" s="8">
        <v>564</v>
      </c>
      <c r="BJ61" s="8">
        <v>970</v>
      </c>
      <c r="BK61" s="8">
        <v>1112</v>
      </c>
      <c r="BL61" s="8">
        <v>835</v>
      </c>
      <c r="BM61" s="8">
        <v>901</v>
      </c>
      <c r="BN61" s="8">
        <v>869</v>
      </c>
      <c r="BO61" s="8">
        <v>836</v>
      </c>
      <c r="BP61" s="8">
        <v>828</v>
      </c>
      <c r="BQ61" s="8">
        <v>1896</v>
      </c>
      <c r="BR61" s="8">
        <v>1006</v>
      </c>
      <c r="BS61" s="8">
        <v>1524</v>
      </c>
      <c r="BT61" s="11">
        <f t="shared" si="18"/>
        <v>12742</v>
      </c>
      <c r="BU61" s="11">
        <v>3800</v>
      </c>
      <c r="BV61" s="11">
        <f t="shared" si="19"/>
        <v>16542</v>
      </c>
      <c r="BW61" s="12" t="s">
        <v>100</v>
      </c>
    </row>
    <row r="62" spans="1:75" x14ac:dyDescent="0.2">
      <c r="A62" s="36">
        <v>38</v>
      </c>
      <c r="B62" s="5" t="s">
        <v>170</v>
      </c>
      <c r="C62" s="9">
        <v>7089</v>
      </c>
      <c r="D62" s="8">
        <v>2771</v>
      </c>
      <c r="E62" s="8">
        <v>9860</v>
      </c>
      <c r="F62" s="8">
        <v>1912</v>
      </c>
      <c r="G62" s="8">
        <v>7948</v>
      </c>
      <c r="H62" s="8">
        <v>7089</v>
      </c>
      <c r="I62" s="8">
        <v>180</v>
      </c>
      <c r="J62" s="8">
        <v>2591</v>
      </c>
      <c r="K62" s="8">
        <f t="shared" si="10"/>
        <v>2771</v>
      </c>
      <c r="L62" s="8">
        <f t="shared" si="11"/>
        <v>9860</v>
      </c>
      <c r="M62" s="8">
        <v>15</v>
      </c>
      <c r="N62" s="8">
        <v>95</v>
      </c>
      <c r="O62" s="8">
        <f t="shared" si="12"/>
        <v>110</v>
      </c>
      <c r="P62" s="8">
        <v>211</v>
      </c>
      <c r="Q62" s="8">
        <v>5</v>
      </c>
      <c r="R62" s="8">
        <v>4</v>
      </c>
      <c r="S62" s="8">
        <v>79</v>
      </c>
      <c r="T62" s="8">
        <f t="shared" si="13"/>
        <v>299</v>
      </c>
      <c r="U62" s="8">
        <f t="shared" si="14"/>
        <v>409</v>
      </c>
      <c r="V62" s="8">
        <f t="shared" si="15"/>
        <v>9451</v>
      </c>
      <c r="W62" s="8">
        <f t="shared" si="16"/>
        <v>110</v>
      </c>
      <c r="X62" s="8">
        <v>129</v>
      </c>
      <c r="Y62" s="8">
        <v>104</v>
      </c>
      <c r="Z62" s="8">
        <v>25</v>
      </c>
      <c r="AA62" s="8">
        <f t="shared" si="17"/>
        <v>129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5</v>
      </c>
      <c r="AR62" s="8">
        <v>2</v>
      </c>
      <c r="AS62" s="8">
        <v>6</v>
      </c>
      <c r="AT62" s="8">
        <v>4</v>
      </c>
      <c r="AU62" s="8">
        <v>3</v>
      </c>
      <c r="AV62" s="8">
        <v>14</v>
      </c>
      <c r="AW62" s="8">
        <v>4</v>
      </c>
      <c r="AX62" s="8">
        <v>10</v>
      </c>
      <c r="AY62" s="8">
        <v>12</v>
      </c>
      <c r="AZ62" s="8">
        <v>7</v>
      </c>
      <c r="BA62" s="8">
        <v>10</v>
      </c>
      <c r="BB62" s="8">
        <v>6</v>
      </c>
      <c r="BC62" s="8">
        <v>13</v>
      </c>
      <c r="BD62" s="8">
        <v>20</v>
      </c>
      <c r="BE62" s="8">
        <v>22</v>
      </c>
      <c r="BF62" s="8">
        <v>27</v>
      </c>
      <c r="BG62" s="8">
        <v>71</v>
      </c>
      <c r="BH62" s="8">
        <v>37</v>
      </c>
      <c r="BI62" s="8">
        <v>46</v>
      </c>
      <c r="BJ62" s="8">
        <v>312</v>
      </c>
      <c r="BK62" s="8">
        <v>382</v>
      </c>
      <c r="BL62" s="8">
        <v>416</v>
      </c>
      <c r="BM62" s="8">
        <v>572</v>
      </c>
      <c r="BN62" s="8">
        <v>690</v>
      </c>
      <c r="BO62" s="8">
        <v>600</v>
      </c>
      <c r="BP62" s="8">
        <v>812</v>
      </c>
      <c r="BQ62" s="8">
        <v>815</v>
      </c>
      <c r="BR62" s="8">
        <v>992</v>
      </c>
      <c r="BS62" s="8">
        <v>922</v>
      </c>
      <c r="BT62" s="11">
        <f t="shared" si="18"/>
        <v>6832</v>
      </c>
      <c r="BU62" s="11">
        <v>1116</v>
      </c>
      <c r="BV62" s="11">
        <f t="shared" si="19"/>
        <v>7948</v>
      </c>
      <c r="BW62" s="10" t="s">
        <v>97</v>
      </c>
    </row>
    <row r="63" spans="1:75" ht="15" x14ac:dyDescent="0.25">
      <c r="A63" s="36">
        <v>84</v>
      </c>
      <c r="B63" s="5" t="s">
        <v>171</v>
      </c>
      <c r="C63" s="9">
        <v>2162</v>
      </c>
      <c r="D63" s="8">
        <v>642</v>
      </c>
      <c r="E63" s="8">
        <v>2804</v>
      </c>
      <c r="F63" s="8">
        <v>211</v>
      </c>
      <c r="G63" s="8">
        <v>2593</v>
      </c>
      <c r="H63" s="8">
        <v>2218</v>
      </c>
      <c r="I63" s="8">
        <v>122</v>
      </c>
      <c r="J63" s="8">
        <v>453</v>
      </c>
      <c r="K63" s="8">
        <f t="shared" si="10"/>
        <v>575</v>
      </c>
      <c r="L63" s="8">
        <f t="shared" si="11"/>
        <v>2793</v>
      </c>
      <c r="M63" s="8">
        <v>0</v>
      </c>
      <c r="N63" s="8">
        <v>1</v>
      </c>
      <c r="O63" s="8">
        <f t="shared" si="12"/>
        <v>1</v>
      </c>
      <c r="P63" s="8">
        <v>178</v>
      </c>
      <c r="Q63" s="8">
        <v>19</v>
      </c>
      <c r="R63" s="8">
        <v>50</v>
      </c>
      <c r="S63" s="8">
        <v>39</v>
      </c>
      <c r="T63" s="8">
        <f t="shared" si="13"/>
        <v>286</v>
      </c>
      <c r="U63" s="8">
        <f t="shared" si="14"/>
        <v>287</v>
      </c>
      <c r="V63" s="8">
        <f t="shared" si="15"/>
        <v>2506</v>
      </c>
      <c r="W63" s="8">
        <f t="shared" si="16"/>
        <v>1</v>
      </c>
      <c r="X63" s="8">
        <v>5</v>
      </c>
      <c r="Y63" s="8">
        <v>0</v>
      </c>
      <c r="Z63" s="8">
        <v>0</v>
      </c>
      <c r="AA63" s="8">
        <f t="shared" si="17"/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1624</v>
      </c>
      <c r="BM63" s="8">
        <v>1490</v>
      </c>
      <c r="BN63" s="8">
        <v>1527</v>
      </c>
      <c r="BO63" s="8">
        <v>1500</v>
      </c>
      <c r="BP63" s="8">
        <v>1579</v>
      </c>
      <c r="BQ63" s="8">
        <v>1676</v>
      </c>
      <c r="BR63" s="8">
        <v>1884</v>
      </c>
      <c r="BS63" s="8">
        <v>2218</v>
      </c>
      <c r="BT63" s="11">
        <f t="shared" si="18"/>
        <v>13498</v>
      </c>
      <c r="BU63" s="11">
        <v>2506</v>
      </c>
      <c r="BV63" s="11">
        <f t="shared" si="19"/>
        <v>16004</v>
      </c>
      <c r="BW63" s="17"/>
    </row>
    <row r="64" spans="1:75" x14ac:dyDescent="0.25">
      <c r="A64" s="37">
        <v>33</v>
      </c>
      <c r="B64" s="34" t="s">
        <v>172</v>
      </c>
      <c r="C64" s="9">
        <v>10934</v>
      </c>
      <c r="D64" s="8">
        <v>5775</v>
      </c>
      <c r="E64" s="8">
        <v>16709</v>
      </c>
      <c r="F64" s="8">
        <v>4580</v>
      </c>
      <c r="G64" s="8">
        <v>12129</v>
      </c>
      <c r="H64" s="8">
        <v>10934</v>
      </c>
      <c r="I64" s="8">
        <v>629</v>
      </c>
      <c r="J64" s="8">
        <v>1855</v>
      </c>
      <c r="K64" s="8">
        <f t="shared" si="10"/>
        <v>2484</v>
      </c>
      <c r="L64" s="8">
        <f t="shared" si="11"/>
        <v>13418</v>
      </c>
      <c r="M64" s="8"/>
      <c r="N64" s="8">
        <v>704</v>
      </c>
      <c r="O64" s="8">
        <f t="shared" si="12"/>
        <v>704</v>
      </c>
      <c r="P64" s="8">
        <v>495</v>
      </c>
      <c r="Q64" s="8">
        <v>2</v>
      </c>
      <c r="R64" s="8">
        <v>10</v>
      </c>
      <c r="S64" s="8"/>
      <c r="T64" s="8">
        <f t="shared" si="13"/>
        <v>507</v>
      </c>
      <c r="U64" s="8">
        <f t="shared" si="14"/>
        <v>1211</v>
      </c>
      <c r="V64" s="8">
        <f t="shared" si="15"/>
        <v>12207</v>
      </c>
      <c r="W64" s="8">
        <f t="shared" si="16"/>
        <v>704</v>
      </c>
      <c r="X64" s="8">
        <v>693</v>
      </c>
      <c r="Y64" s="8">
        <v>11</v>
      </c>
      <c r="Z64" s="8"/>
      <c r="AA64" s="8">
        <f t="shared" si="17"/>
        <v>11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>
        <v>1</v>
      </c>
      <c r="AY64" s="8">
        <v>1</v>
      </c>
      <c r="AZ64" s="8">
        <v>2</v>
      </c>
      <c r="BA64" s="8">
        <v>5</v>
      </c>
      <c r="BB64" s="8">
        <v>3</v>
      </c>
      <c r="BC64" s="8">
        <v>6</v>
      </c>
      <c r="BD64" s="8">
        <v>15</v>
      </c>
      <c r="BE64" s="8">
        <v>26</v>
      </c>
      <c r="BF64" s="8">
        <v>44</v>
      </c>
      <c r="BG64" s="8">
        <v>53</v>
      </c>
      <c r="BH64" s="8">
        <v>57</v>
      </c>
      <c r="BI64" s="8">
        <v>79</v>
      </c>
      <c r="BJ64" s="8">
        <v>308</v>
      </c>
      <c r="BK64" s="8">
        <v>418</v>
      </c>
      <c r="BL64" s="8">
        <v>507</v>
      </c>
      <c r="BM64" s="8">
        <v>603</v>
      </c>
      <c r="BN64" s="8">
        <v>856</v>
      </c>
      <c r="BO64" s="8">
        <v>964</v>
      </c>
      <c r="BP64" s="8">
        <v>1001</v>
      </c>
      <c r="BQ64" s="8">
        <v>1206</v>
      </c>
      <c r="BR64" s="8">
        <v>1862</v>
      </c>
      <c r="BS64" s="8">
        <v>1956</v>
      </c>
      <c r="BT64" s="11">
        <f t="shared" si="18"/>
        <v>9973</v>
      </c>
      <c r="BU64" s="11">
        <v>2156</v>
      </c>
      <c r="BV64" s="11">
        <f t="shared" si="19"/>
        <v>12129</v>
      </c>
      <c r="BW64" s="10"/>
    </row>
    <row r="65" spans="1:75" x14ac:dyDescent="0.25">
      <c r="A65" s="37">
        <v>35</v>
      </c>
      <c r="B65" s="34" t="s">
        <v>173</v>
      </c>
      <c r="C65" s="9">
        <v>3661</v>
      </c>
      <c r="D65" s="8">
        <v>3190</v>
      </c>
      <c r="E65" s="8">
        <v>6851</v>
      </c>
      <c r="F65" s="8">
        <v>2942</v>
      </c>
      <c r="G65" s="8">
        <v>3906</v>
      </c>
      <c r="H65" s="8">
        <v>3624</v>
      </c>
      <c r="I65" s="8">
        <v>434</v>
      </c>
      <c r="J65" s="8">
        <v>271</v>
      </c>
      <c r="K65" s="8">
        <f t="shared" si="10"/>
        <v>705</v>
      </c>
      <c r="L65" s="8">
        <f t="shared" si="11"/>
        <v>4329</v>
      </c>
      <c r="M65" s="8">
        <v>60</v>
      </c>
      <c r="N65" s="8">
        <v>238</v>
      </c>
      <c r="O65" s="8">
        <f t="shared" si="12"/>
        <v>298</v>
      </c>
      <c r="P65" s="8">
        <v>2263</v>
      </c>
      <c r="Q65" s="8">
        <v>5</v>
      </c>
      <c r="R65" s="8">
        <v>366</v>
      </c>
      <c r="S65" s="8">
        <v>76</v>
      </c>
      <c r="T65" s="8">
        <f t="shared" si="13"/>
        <v>2710</v>
      </c>
      <c r="U65" s="8">
        <f t="shared" si="14"/>
        <v>3008</v>
      </c>
      <c r="V65" s="8">
        <f t="shared" si="15"/>
        <v>1321</v>
      </c>
      <c r="W65" s="8">
        <f t="shared" si="16"/>
        <v>298</v>
      </c>
      <c r="X65" s="8">
        <v>238</v>
      </c>
      <c r="Y65" s="8">
        <v>0</v>
      </c>
      <c r="Z65" s="8">
        <v>0</v>
      </c>
      <c r="AA65" s="8">
        <f t="shared" si="17"/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1</v>
      </c>
      <c r="BB65" s="8">
        <v>2</v>
      </c>
      <c r="BC65" s="8">
        <v>3</v>
      </c>
      <c r="BD65" s="8">
        <v>7</v>
      </c>
      <c r="BE65" s="8">
        <v>2</v>
      </c>
      <c r="BF65" s="8">
        <v>1</v>
      </c>
      <c r="BG65" s="8">
        <v>1</v>
      </c>
      <c r="BH65" s="8">
        <v>0</v>
      </c>
      <c r="BI65" s="8">
        <v>8</v>
      </c>
      <c r="BJ65" s="8">
        <v>23</v>
      </c>
      <c r="BK65" s="8">
        <v>66</v>
      </c>
      <c r="BL65" s="8">
        <v>120</v>
      </c>
      <c r="BM65" s="8">
        <v>86</v>
      </c>
      <c r="BN65" s="8">
        <v>109</v>
      </c>
      <c r="BO65" s="8">
        <v>173</v>
      </c>
      <c r="BP65" s="8">
        <v>282</v>
      </c>
      <c r="BQ65" s="8">
        <v>298</v>
      </c>
      <c r="BR65" s="8">
        <v>397</v>
      </c>
      <c r="BS65" s="8">
        <v>598</v>
      </c>
      <c r="BT65" s="11">
        <f t="shared" si="18"/>
        <v>2177</v>
      </c>
      <c r="BU65" s="11">
        <v>1728</v>
      </c>
      <c r="BV65" s="11">
        <f t="shared" si="19"/>
        <v>3905</v>
      </c>
      <c r="BW65" s="10"/>
    </row>
    <row r="66" spans="1:75" x14ac:dyDescent="0.25">
      <c r="A66" s="30">
        <v>26.2</v>
      </c>
      <c r="B66" s="39" t="s">
        <v>174</v>
      </c>
      <c r="C66" s="31">
        <v>67925</v>
      </c>
      <c r="D66" s="31">
        <v>23401</v>
      </c>
      <c r="E66" s="31">
        <v>91326</v>
      </c>
      <c r="F66" s="31">
        <v>20748</v>
      </c>
      <c r="G66" s="31">
        <v>70578</v>
      </c>
      <c r="H66" s="31">
        <v>66184</v>
      </c>
      <c r="I66" s="31">
        <v>3601</v>
      </c>
      <c r="J66" s="31">
        <v>44618</v>
      </c>
      <c r="K66" s="31">
        <f>SUM(I66:J66)</f>
        <v>48219</v>
      </c>
      <c r="L66" s="31">
        <f>H66+K66</f>
        <v>114403</v>
      </c>
      <c r="M66" s="31">
        <v>383</v>
      </c>
      <c r="N66" s="31">
        <v>3558</v>
      </c>
      <c r="O66" s="31">
        <f>SUM(M66:N66)</f>
        <v>3941</v>
      </c>
      <c r="P66" s="31">
        <v>3177</v>
      </c>
      <c r="Q66" s="31">
        <v>0</v>
      </c>
      <c r="R66" s="31">
        <v>63</v>
      </c>
      <c r="S66" s="31">
        <v>3400</v>
      </c>
      <c r="T66" s="31">
        <f>SUM(P66:S66)</f>
        <v>6640</v>
      </c>
      <c r="U66" s="31">
        <f>O66+T66</f>
        <v>10581</v>
      </c>
      <c r="V66" s="31">
        <f>L66-U66</f>
        <v>103822</v>
      </c>
      <c r="W66" s="31">
        <f>O66</f>
        <v>3941</v>
      </c>
      <c r="X66" s="31">
        <v>2623</v>
      </c>
      <c r="Y66" s="31">
        <v>551</v>
      </c>
      <c r="Z66" s="31">
        <v>534</v>
      </c>
      <c r="AA66" s="31">
        <f>SUM(Y66:Z66)</f>
        <v>1085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0</v>
      </c>
      <c r="BC66" s="31">
        <v>772</v>
      </c>
      <c r="BD66" s="31">
        <v>412</v>
      </c>
      <c r="BE66" s="31">
        <v>745</v>
      </c>
      <c r="BF66" s="31">
        <v>1029</v>
      </c>
      <c r="BG66" s="31">
        <v>1444</v>
      </c>
      <c r="BH66" s="31">
        <v>1031</v>
      </c>
      <c r="BI66" s="31">
        <v>1237</v>
      </c>
      <c r="BJ66" s="31">
        <v>1249</v>
      </c>
      <c r="BK66" s="31">
        <v>1582</v>
      </c>
      <c r="BL66" s="31">
        <v>1916</v>
      </c>
      <c r="BM66" s="31">
        <v>3233</v>
      </c>
      <c r="BN66" s="31">
        <v>4189</v>
      </c>
      <c r="BO66" s="31">
        <v>4076</v>
      </c>
      <c r="BP66" s="31">
        <v>4562</v>
      </c>
      <c r="BQ66" s="31">
        <v>5265</v>
      </c>
      <c r="BR66" s="31">
        <v>5745</v>
      </c>
      <c r="BS66" s="31">
        <v>7767</v>
      </c>
      <c r="BT66" s="31">
        <f>SUM(AB66:BS66)</f>
        <v>46254</v>
      </c>
      <c r="BU66" s="31">
        <v>11605</v>
      </c>
      <c r="BV66" s="31">
        <f>SUM(AB66:BU66)-BT66</f>
        <v>57859</v>
      </c>
      <c r="BW66" s="32" t="s">
        <v>97</v>
      </c>
    </row>
    <row r="67" spans="1:75" ht="25.5" x14ac:dyDescent="0.25">
      <c r="A67" s="29">
        <v>15.2</v>
      </c>
      <c r="B67" s="40" t="s">
        <v>175</v>
      </c>
      <c r="C67" s="31">
        <v>22643</v>
      </c>
      <c r="D67" s="31">
        <v>12865</v>
      </c>
      <c r="E67" s="31">
        <v>35508</v>
      </c>
      <c r="F67" s="31">
        <v>9864</v>
      </c>
      <c r="G67" s="31">
        <v>24309</v>
      </c>
      <c r="H67" s="33">
        <v>22640</v>
      </c>
      <c r="I67" s="31">
        <v>6166</v>
      </c>
      <c r="J67" s="31">
        <v>7046</v>
      </c>
      <c r="K67" s="31">
        <f>SUM(I67:J67)</f>
        <v>13212</v>
      </c>
      <c r="L67" s="31">
        <f>H67+K67</f>
        <v>35852</v>
      </c>
      <c r="M67" s="31">
        <v>0</v>
      </c>
      <c r="N67" s="31">
        <v>1586</v>
      </c>
      <c r="O67" s="31">
        <f>SUM(M67:N67)</f>
        <v>1586</v>
      </c>
      <c r="P67" s="31">
        <v>2039</v>
      </c>
      <c r="Q67" s="31">
        <v>0</v>
      </c>
      <c r="R67" s="31">
        <v>57</v>
      </c>
      <c r="S67" s="31">
        <v>7861</v>
      </c>
      <c r="T67" s="31">
        <f>SUM(P67:S67)</f>
        <v>9957</v>
      </c>
      <c r="U67" s="31">
        <f>O67+T67</f>
        <v>11543</v>
      </c>
      <c r="V67" s="31">
        <f>L67-U67</f>
        <v>24309</v>
      </c>
      <c r="W67" s="31">
        <f>O67</f>
        <v>1586</v>
      </c>
      <c r="X67" s="31">
        <v>4695</v>
      </c>
      <c r="Y67" s="31">
        <v>1586</v>
      </c>
      <c r="Z67" s="31"/>
      <c r="AA67" s="31">
        <f>SUM(Y67:Z67)</f>
        <v>1586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25</v>
      </c>
      <c r="BD67" s="31">
        <v>5</v>
      </c>
      <c r="BE67" s="31">
        <v>12</v>
      </c>
      <c r="BF67" s="31">
        <v>16</v>
      </c>
      <c r="BG67" s="31">
        <v>41</v>
      </c>
      <c r="BH67" s="31">
        <v>65</v>
      </c>
      <c r="BI67" s="31">
        <v>119</v>
      </c>
      <c r="BJ67" s="31">
        <v>174</v>
      </c>
      <c r="BK67" s="31">
        <v>323</v>
      </c>
      <c r="BL67" s="31">
        <v>455</v>
      </c>
      <c r="BM67" s="31">
        <v>716</v>
      </c>
      <c r="BN67" s="31">
        <v>694</v>
      </c>
      <c r="BO67" s="31">
        <v>1359</v>
      </c>
      <c r="BP67" s="31">
        <v>1701</v>
      </c>
      <c r="BQ67" s="31">
        <v>2393</v>
      </c>
      <c r="BR67" s="31">
        <v>2815</v>
      </c>
      <c r="BS67" s="31">
        <v>3868</v>
      </c>
      <c r="BT67" s="31">
        <f>SUM(AB67:BS67)</f>
        <v>14781</v>
      </c>
      <c r="BU67" s="31">
        <v>5572</v>
      </c>
      <c r="BV67" s="31">
        <f>SUM(AB67:BU67)-BT67</f>
        <v>20353</v>
      </c>
      <c r="BW67" s="32"/>
    </row>
    <row r="68" spans="1:75" x14ac:dyDescent="0.25">
      <c r="A68" s="29">
        <v>47.2</v>
      </c>
      <c r="B68" s="40" t="s">
        <v>176</v>
      </c>
      <c r="C68" s="31">
        <v>8679</v>
      </c>
      <c r="D68" s="31">
        <v>5275</v>
      </c>
      <c r="E68" s="31">
        <v>13954</v>
      </c>
      <c r="F68" s="31">
        <v>4018</v>
      </c>
      <c r="G68" s="31">
        <v>7597</v>
      </c>
      <c r="H68" s="33">
        <v>8127</v>
      </c>
      <c r="I68" s="31">
        <v>782</v>
      </c>
      <c r="J68" s="31">
        <v>5685</v>
      </c>
      <c r="K68" s="31">
        <f>SUM(I68:J68)</f>
        <v>6467</v>
      </c>
      <c r="L68" s="31">
        <f>H68+K68</f>
        <v>14594</v>
      </c>
      <c r="M68" s="31">
        <v>0</v>
      </c>
      <c r="N68" s="31">
        <v>756</v>
      </c>
      <c r="O68" s="31">
        <f>SUM(M68:N68)</f>
        <v>756</v>
      </c>
      <c r="P68" s="31">
        <v>545</v>
      </c>
      <c r="Q68" s="31">
        <v>1</v>
      </c>
      <c r="R68" s="31">
        <v>16</v>
      </c>
      <c r="S68" s="31">
        <v>5680</v>
      </c>
      <c r="T68" s="31">
        <f>SUM(P68:S68)</f>
        <v>6242</v>
      </c>
      <c r="U68" s="31">
        <f>O68+T68</f>
        <v>6998</v>
      </c>
      <c r="V68" s="31">
        <f>L68-U68</f>
        <v>7596</v>
      </c>
      <c r="W68" s="31">
        <f>O68</f>
        <v>756</v>
      </c>
      <c r="X68" s="31">
        <v>95</v>
      </c>
      <c r="Y68" s="31">
        <v>542</v>
      </c>
      <c r="Z68" s="31">
        <v>6</v>
      </c>
      <c r="AA68" s="31">
        <f>SUM(Y68:Z68)</f>
        <v>548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  <c r="AW68" s="31">
        <v>0</v>
      </c>
      <c r="AX68" s="31">
        <v>1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1</v>
      </c>
      <c r="BE68" s="31">
        <v>2</v>
      </c>
      <c r="BF68" s="31">
        <v>2</v>
      </c>
      <c r="BG68" s="31">
        <v>4</v>
      </c>
      <c r="BH68" s="31">
        <v>9</v>
      </c>
      <c r="BI68" s="31">
        <v>14</v>
      </c>
      <c r="BJ68" s="31">
        <v>18</v>
      </c>
      <c r="BK68" s="31">
        <v>67</v>
      </c>
      <c r="BL68" s="31">
        <v>136</v>
      </c>
      <c r="BM68" s="31">
        <v>140</v>
      </c>
      <c r="BN68" s="31">
        <v>339</v>
      </c>
      <c r="BO68" s="31">
        <v>624</v>
      </c>
      <c r="BP68" s="31">
        <v>771</v>
      </c>
      <c r="BQ68" s="31">
        <v>1048</v>
      </c>
      <c r="BR68" s="31">
        <v>933</v>
      </c>
      <c r="BS68" s="31">
        <v>989</v>
      </c>
      <c r="BT68" s="31">
        <f>SUM(AB68:BS68)</f>
        <v>5098</v>
      </c>
      <c r="BU68" s="31">
        <v>1537</v>
      </c>
      <c r="BV68" s="31">
        <f>SUM(AB68:BU68)-BT68</f>
        <v>6635</v>
      </c>
      <c r="BW68" s="32" t="s">
        <v>97</v>
      </c>
    </row>
    <row r="69" spans="1:75" x14ac:dyDescent="0.25">
      <c r="A69" s="29">
        <v>81.2</v>
      </c>
      <c r="B69" s="41" t="s">
        <v>177</v>
      </c>
      <c r="C69" s="31">
        <v>5244</v>
      </c>
      <c r="D69" s="31">
        <v>5009</v>
      </c>
      <c r="E69" s="31">
        <v>10253</v>
      </c>
      <c r="F69" s="31">
        <v>4473</v>
      </c>
      <c r="G69" s="31">
        <v>5763</v>
      </c>
      <c r="H69" s="33">
        <v>2917</v>
      </c>
      <c r="I69" s="31">
        <v>357</v>
      </c>
      <c r="J69" s="31">
        <v>3968</v>
      </c>
      <c r="K69" s="31">
        <f>SUM(I69:J69)</f>
        <v>4325</v>
      </c>
      <c r="L69" s="31">
        <f>H69+K69</f>
        <v>7242</v>
      </c>
      <c r="M69" s="31">
        <v>0</v>
      </c>
      <c r="N69" s="31">
        <v>352</v>
      </c>
      <c r="O69" s="31">
        <f>SUM(M69:N69)</f>
        <v>352</v>
      </c>
      <c r="P69" s="31">
        <v>406</v>
      </c>
      <c r="Q69" s="31">
        <v>0</v>
      </c>
      <c r="R69" s="31">
        <v>80</v>
      </c>
      <c r="S69" s="31">
        <v>42</v>
      </c>
      <c r="T69" s="31">
        <f>SUM(P69:S69)</f>
        <v>528</v>
      </c>
      <c r="U69" s="31">
        <f>O69+T69</f>
        <v>880</v>
      </c>
      <c r="V69" s="31">
        <f>L69-U69</f>
        <v>6362</v>
      </c>
      <c r="W69" s="31">
        <f>O69</f>
        <v>352</v>
      </c>
      <c r="X69" s="31">
        <v>352</v>
      </c>
      <c r="Y69" s="31">
        <v>0</v>
      </c>
      <c r="Z69" s="31">
        <v>0</v>
      </c>
      <c r="AA69" s="31">
        <f>SUM(Y69:Z69)</f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0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1747</v>
      </c>
      <c r="BR69" s="31">
        <v>873</v>
      </c>
      <c r="BS69" s="31">
        <v>1426</v>
      </c>
      <c r="BT69" s="31">
        <f>SUM(AB69:BS69)</f>
        <v>4046</v>
      </c>
      <c r="BU69" s="31">
        <v>1539</v>
      </c>
      <c r="BV69" s="31">
        <f>SUM(AB69:BU69)-BT69</f>
        <v>5585</v>
      </c>
      <c r="BW69" s="32"/>
    </row>
    <row r="70" spans="1:75" x14ac:dyDescent="0.25">
      <c r="A70" s="29">
        <v>91.2</v>
      </c>
      <c r="B70" s="40" t="s">
        <v>178</v>
      </c>
      <c r="C70" s="31">
        <v>4572</v>
      </c>
      <c r="D70" s="31">
        <v>3961</v>
      </c>
      <c r="E70" s="31">
        <v>8533</v>
      </c>
      <c r="F70" s="31">
        <v>3336</v>
      </c>
      <c r="G70" s="31">
        <v>4699</v>
      </c>
      <c r="H70" s="33">
        <v>5620</v>
      </c>
      <c r="I70" s="31">
        <v>400</v>
      </c>
      <c r="J70" s="31">
        <v>2328</v>
      </c>
      <c r="K70" s="31">
        <f>SUM(I70:J70)</f>
        <v>2728</v>
      </c>
      <c r="L70" s="31">
        <f t="shared" ref="L70" si="20">H70+K70</f>
        <v>8348</v>
      </c>
      <c r="M70" s="31">
        <v>0</v>
      </c>
      <c r="N70" s="31">
        <v>831</v>
      </c>
      <c r="O70" s="31">
        <f>SUM(M70:N70)</f>
        <v>831</v>
      </c>
      <c r="P70" s="31">
        <v>1020</v>
      </c>
      <c r="Q70" s="31">
        <v>0</v>
      </c>
      <c r="R70" s="31">
        <v>41</v>
      </c>
      <c r="S70" s="31">
        <v>2053</v>
      </c>
      <c r="T70" s="31">
        <f>SUM(P70:S70)</f>
        <v>3114</v>
      </c>
      <c r="U70" s="31">
        <f>O70+T70</f>
        <v>3945</v>
      </c>
      <c r="V70" s="31">
        <f>L70-U70</f>
        <v>4403</v>
      </c>
      <c r="W70" s="31">
        <f>O70</f>
        <v>831</v>
      </c>
      <c r="X70" s="31">
        <v>544</v>
      </c>
      <c r="Y70" s="31">
        <v>0</v>
      </c>
      <c r="Z70" s="31">
        <v>0</v>
      </c>
      <c r="AA70" s="31">
        <f>SUM(Y70:Z70)</f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  <c r="AW70" s="31">
        <v>0</v>
      </c>
      <c r="AX70" s="31">
        <v>0</v>
      </c>
      <c r="AY70" s="31">
        <v>0</v>
      </c>
      <c r="AZ70" s="31">
        <v>0</v>
      </c>
      <c r="BA70" s="31">
        <v>0</v>
      </c>
      <c r="BB70" s="31">
        <v>0</v>
      </c>
      <c r="BC70" s="31">
        <v>0</v>
      </c>
      <c r="BD70" s="31">
        <v>0</v>
      </c>
      <c r="BE70" s="31">
        <v>0</v>
      </c>
      <c r="BF70" s="31">
        <v>0</v>
      </c>
      <c r="BG70" s="31">
        <v>0</v>
      </c>
      <c r="BH70" s="31">
        <v>0</v>
      </c>
      <c r="BI70" s="31">
        <v>0</v>
      </c>
      <c r="BJ70" s="31">
        <v>0</v>
      </c>
      <c r="BK70" s="31">
        <v>0</v>
      </c>
      <c r="BL70" s="31">
        <v>0</v>
      </c>
      <c r="BM70" s="31">
        <v>0</v>
      </c>
      <c r="BN70" s="31">
        <v>0</v>
      </c>
      <c r="BO70" s="31">
        <v>0</v>
      </c>
      <c r="BP70" s="31">
        <v>0</v>
      </c>
      <c r="BQ70" s="31">
        <v>788</v>
      </c>
      <c r="BR70" s="31">
        <v>337</v>
      </c>
      <c r="BS70" s="31">
        <v>453</v>
      </c>
      <c r="BT70" s="31">
        <f>SUM(AB70:BS70)</f>
        <v>1578</v>
      </c>
      <c r="BU70" s="31">
        <v>2098</v>
      </c>
      <c r="BV70" s="31">
        <f>SUM(AB70:BU70)-BT70</f>
        <v>3676</v>
      </c>
      <c r="BW70" s="32"/>
    </row>
    <row r="71" spans="1:75" x14ac:dyDescent="0.25">
      <c r="A71" s="35"/>
      <c r="B71" s="6"/>
      <c r="BW71" s="13"/>
    </row>
    <row r="72" spans="1:75" x14ac:dyDescent="0.25">
      <c r="A72" s="35"/>
      <c r="B72" s="6"/>
      <c r="BW72" s="13"/>
    </row>
    <row r="73" spans="1:75" x14ac:dyDescent="0.25">
      <c r="A73" s="35"/>
      <c r="B73" s="6"/>
      <c r="BW73" s="13"/>
    </row>
    <row r="74" spans="1:75" x14ac:dyDescent="0.25">
      <c r="A74" s="35"/>
      <c r="B74" s="6"/>
      <c r="BW74" s="13"/>
    </row>
    <row r="75" spans="1:75" x14ac:dyDescent="0.25">
      <c r="A75" s="35"/>
      <c r="B75" s="6"/>
      <c r="BW75" s="13"/>
    </row>
    <row r="76" spans="1:75" x14ac:dyDescent="0.25">
      <c r="A76" s="35"/>
      <c r="B76" s="6"/>
    </row>
  </sheetData>
  <phoneticPr fontId="6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O76"/>
  <sheetViews>
    <sheetView workbookViewId="0">
      <pane xSplit="2" ySplit="1" topLeftCell="C53" activePane="bottomRight" state="frozen"/>
      <selection pane="topRight"/>
      <selection pane="bottomLeft"/>
      <selection pane="bottomRight" activeCell="B1" sqref="B1:B1048576"/>
    </sheetView>
  </sheetViews>
  <sheetFormatPr defaultColWidth="8.85546875" defaultRowHeight="12.75" x14ac:dyDescent="0.25"/>
  <cols>
    <col min="1" max="1" width="15" style="29" customWidth="1"/>
    <col min="2" max="2" width="14.42578125" style="4" customWidth="1"/>
    <col min="3" max="3" width="19.7109375" style="6" customWidth="1"/>
    <col min="4" max="4" width="20.28515625" style="6" customWidth="1"/>
    <col min="5" max="5" width="21.42578125" style="6" customWidth="1"/>
    <col min="6" max="6" width="21.5703125" style="5" customWidth="1"/>
    <col min="7" max="7" width="21" style="5" customWidth="1"/>
    <col min="8" max="8" width="21.140625" style="5" customWidth="1"/>
    <col min="9" max="9" width="21.42578125" style="5" customWidth="1"/>
    <col min="10" max="10" width="13.5703125" style="6" customWidth="1"/>
    <col min="11" max="11" width="18.140625" style="6" customWidth="1"/>
    <col min="12" max="12" width="16.7109375" style="6" customWidth="1"/>
    <col min="13" max="13" width="11.140625" style="6" customWidth="1"/>
    <col min="14" max="14" width="17.140625" style="6" customWidth="1"/>
    <col min="15" max="15" width="17.85546875" style="6" customWidth="1"/>
    <col min="16" max="16" width="17.5703125" style="6" customWidth="1"/>
    <col min="17" max="18" width="14" style="6" customWidth="1"/>
    <col min="19" max="19" width="18.5703125" style="6" customWidth="1"/>
    <col min="20" max="20" width="15.42578125" style="6" customWidth="1"/>
    <col min="21" max="21" width="16.28515625" style="6" customWidth="1"/>
    <col min="22" max="22" width="18.28515625" style="6" customWidth="1"/>
    <col min="23" max="23" width="15.5703125" style="6" customWidth="1"/>
    <col min="24" max="24" width="15.85546875" style="6" customWidth="1"/>
    <col min="25" max="25" width="20.5703125" style="6" customWidth="1"/>
    <col min="26" max="26" width="18.7109375" style="6" customWidth="1"/>
    <col min="27" max="27" width="12.42578125" style="6" bestFit="1" customWidth="1"/>
    <col min="28" max="28" width="22.42578125" style="6" customWidth="1"/>
    <col min="29" max="29" width="14.42578125" style="6" customWidth="1"/>
    <col min="30" max="30" width="12.42578125" style="6" bestFit="1" customWidth="1"/>
    <col min="31" max="31" width="8.85546875" style="6"/>
    <col min="32" max="32" width="11.42578125" style="6" bestFit="1" customWidth="1"/>
    <col min="33" max="33" width="37.42578125" style="6" bestFit="1" customWidth="1"/>
    <col min="34" max="34" width="32.85546875" style="6" bestFit="1" customWidth="1"/>
    <col min="35" max="41" width="9.28515625" style="6" bestFit="1" customWidth="1"/>
    <col min="42" max="16384" width="8.85546875" style="6"/>
  </cols>
  <sheetData>
    <row r="1" spans="1:41" s="24" customFormat="1" ht="63.75" x14ac:dyDescent="0.2">
      <c r="A1" s="38" t="s">
        <v>113</v>
      </c>
      <c r="B1" s="38" t="s">
        <v>114</v>
      </c>
      <c r="C1" s="23" t="s">
        <v>22</v>
      </c>
      <c r="D1" s="23" t="s">
        <v>23</v>
      </c>
      <c r="E1" s="23" t="s">
        <v>112</v>
      </c>
      <c r="F1" s="23" t="s">
        <v>24</v>
      </c>
      <c r="G1" s="23" t="s">
        <v>25</v>
      </c>
      <c r="H1" s="23" t="s">
        <v>26</v>
      </c>
      <c r="I1" s="23" t="s">
        <v>27</v>
      </c>
      <c r="J1" s="23" t="s">
        <v>28</v>
      </c>
      <c r="K1" s="23" t="s">
        <v>29</v>
      </c>
      <c r="L1" s="23" t="s">
        <v>30</v>
      </c>
      <c r="M1" s="23" t="s">
        <v>31</v>
      </c>
      <c r="N1" s="23" t="s">
        <v>32</v>
      </c>
      <c r="O1" s="23" t="s">
        <v>33</v>
      </c>
      <c r="P1" s="23" t="s">
        <v>34</v>
      </c>
      <c r="Q1" s="23" t="s">
        <v>35</v>
      </c>
      <c r="R1" s="23" t="s">
        <v>36</v>
      </c>
      <c r="S1" s="23" t="s">
        <v>37</v>
      </c>
      <c r="T1" s="23" t="s">
        <v>38</v>
      </c>
      <c r="U1" s="23" t="s">
        <v>39</v>
      </c>
      <c r="V1" s="23" t="s">
        <v>40</v>
      </c>
      <c r="W1" s="23" t="s">
        <v>41</v>
      </c>
      <c r="X1" s="23" t="s">
        <v>42</v>
      </c>
      <c r="Y1" s="23" t="s">
        <v>43</v>
      </c>
      <c r="Z1" s="23" t="s">
        <v>44</v>
      </c>
      <c r="AA1" s="23" t="s">
        <v>45</v>
      </c>
      <c r="AB1" s="23" t="s">
        <v>0</v>
      </c>
      <c r="AC1" s="23" t="s">
        <v>1</v>
      </c>
      <c r="AD1" s="23" t="s">
        <v>2</v>
      </c>
      <c r="AE1" s="25"/>
    </row>
    <row r="2" spans="1:41" x14ac:dyDescent="0.25">
      <c r="A2" s="35">
        <v>1</v>
      </c>
      <c r="B2" s="5" t="s">
        <v>115</v>
      </c>
      <c r="C2" s="2">
        <v>17</v>
      </c>
      <c r="D2" s="2">
        <v>17</v>
      </c>
      <c r="E2" s="2">
        <v>4</v>
      </c>
      <c r="F2" s="5" t="s">
        <v>90</v>
      </c>
      <c r="G2" s="5" t="s">
        <v>91</v>
      </c>
      <c r="H2" s="5" t="s">
        <v>91</v>
      </c>
      <c r="I2" s="5" t="s">
        <v>90</v>
      </c>
      <c r="J2" s="2">
        <v>51412700</v>
      </c>
      <c r="K2" s="2">
        <v>3749960</v>
      </c>
      <c r="L2" s="2">
        <v>506220</v>
      </c>
      <c r="M2" s="2">
        <f t="shared" ref="M2:M33" si="0">SUM(J2:L2)</f>
        <v>55668880</v>
      </c>
      <c r="N2" s="2">
        <v>8</v>
      </c>
      <c r="O2" s="2">
        <v>3</v>
      </c>
      <c r="P2" s="2">
        <f t="shared" ref="P2:P33" si="1">SUM(N2:O2)</f>
        <v>11</v>
      </c>
      <c r="Q2" s="2">
        <v>116</v>
      </c>
      <c r="R2" s="2">
        <v>4</v>
      </c>
      <c r="S2" s="2">
        <f t="shared" ref="S2:S33" si="2">SUM(Q2:R2)</f>
        <v>120</v>
      </c>
      <c r="T2" s="2">
        <v>0</v>
      </c>
      <c r="U2" s="2">
        <v>0</v>
      </c>
      <c r="V2" s="2">
        <f t="shared" ref="V2:V33" si="3">SUM(T2:U2)</f>
        <v>0</v>
      </c>
      <c r="W2" s="2">
        <v>0</v>
      </c>
      <c r="X2" s="2">
        <v>0</v>
      </c>
      <c r="Y2" s="2">
        <f t="shared" ref="Y2:Y33" si="4">SUM(W2:X2)</f>
        <v>0</v>
      </c>
      <c r="Z2" s="2">
        <v>7773500</v>
      </c>
      <c r="AA2" s="2">
        <v>39200</v>
      </c>
      <c r="AB2" s="2">
        <v>0</v>
      </c>
      <c r="AC2" s="2">
        <v>133573</v>
      </c>
      <c r="AD2" s="2">
        <f t="shared" ref="AD2:AD33" si="5">SUM(Z2:AC2)</f>
        <v>7946273</v>
      </c>
      <c r="AE2" s="2"/>
      <c r="AF2" s="2"/>
      <c r="AG2" s="2"/>
      <c r="AH2" s="2"/>
      <c r="AI2" s="2"/>
      <c r="AJ2" s="2"/>
      <c r="AK2" s="2"/>
      <c r="AL2" s="3"/>
      <c r="AM2" s="3"/>
      <c r="AN2" s="7"/>
      <c r="AO2" s="7"/>
    </row>
    <row r="3" spans="1:41" x14ac:dyDescent="0.25">
      <c r="A3" s="35">
        <v>3</v>
      </c>
      <c r="B3" s="5" t="s">
        <v>116</v>
      </c>
      <c r="C3" s="2">
        <v>3</v>
      </c>
      <c r="D3" s="2">
        <v>3</v>
      </c>
      <c r="E3" s="2">
        <v>0</v>
      </c>
      <c r="F3" s="5" t="s">
        <v>90</v>
      </c>
      <c r="G3" s="5" t="s">
        <v>91</v>
      </c>
      <c r="H3" s="5" t="s">
        <v>91</v>
      </c>
      <c r="I3" s="5" t="s">
        <v>90</v>
      </c>
      <c r="J3" s="2">
        <v>5400000</v>
      </c>
      <c r="K3" s="2">
        <v>666000</v>
      </c>
      <c r="L3" s="2">
        <v>1500000</v>
      </c>
      <c r="M3" s="2">
        <f t="shared" si="0"/>
        <v>7566000</v>
      </c>
      <c r="N3" s="2">
        <v>2</v>
      </c>
      <c r="O3" s="2">
        <v>2</v>
      </c>
      <c r="P3" s="2">
        <f t="shared" si="1"/>
        <v>4</v>
      </c>
      <c r="Q3" s="2">
        <v>32</v>
      </c>
      <c r="R3" s="2">
        <v>3</v>
      </c>
      <c r="S3" s="2">
        <f t="shared" si="2"/>
        <v>35</v>
      </c>
      <c r="T3" s="2">
        <v>0</v>
      </c>
      <c r="U3" s="2">
        <v>0</v>
      </c>
      <c r="V3" s="2">
        <f t="shared" si="3"/>
        <v>0</v>
      </c>
      <c r="W3" s="2">
        <v>1</v>
      </c>
      <c r="X3" s="2">
        <v>0</v>
      </c>
      <c r="Y3" s="2">
        <f t="shared" si="4"/>
        <v>1</v>
      </c>
      <c r="Z3" s="2">
        <v>66389</v>
      </c>
      <c r="AA3" s="2">
        <v>0</v>
      </c>
      <c r="AB3" s="2">
        <v>0</v>
      </c>
      <c r="AC3" s="2">
        <v>0</v>
      </c>
      <c r="AD3" s="2">
        <f t="shared" si="5"/>
        <v>66389</v>
      </c>
      <c r="AE3" s="2"/>
      <c r="AG3" s="2"/>
      <c r="AH3" s="2"/>
      <c r="AI3" s="2"/>
      <c r="AJ3" s="2"/>
      <c r="AK3" s="2"/>
      <c r="AL3" s="3"/>
      <c r="AM3" s="3"/>
      <c r="AN3" s="7"/>
      <c r="AO3" s="7"/>
    </row>
    <row r="4" spans="1:41" x14ac:dyDescent="0.25">
      <c r="A4" s="35">
        <v>4</v>
      </c>
      <c r="B4" s="5" t="s">
        <v>117</v>
      </c>
      <c r="C4" s="2">
        <v>4</v>
      </c>
      <c r="D4" s="2">
        <v>4</v>
      </c>
      <c r="E4" s="2">
        <v>4</v>
      </c>
      <c r="F4" s="5" t="s">
        <v>90</v>
      </c>
      <c r="G4" s="5" t="s">
        <v>91</v>
      </c>
      <c r="H4" s="5" t="s">
        <v>91</v>
      </c>
      <c r="I4" s="5" t="s">
        <v>91</v>
      </c>
      <c r="J4" s="2">
        <v>8473640</v>
      </c>
      <c r="K4" s="2">
        <v>1279000</v>
      </c>
      <c r="L4" s="2">
        <v>0</v>
      </c>
      <c r="M4" s="2">
        <f t="shared" si="0"/>
        <v>9752640</v>
      </c>
      <c r="N4" s="2">
        <v>4</v>
      </c>
      <c r="O4" s="2">
        <v>0</v>
      </c>
      <c r="P4" s="2">
        <f t="shared" si="1"/>
        <v>4</v>
      </c>
      <c r="Q4" s="2">
        <v>14</v>
      </c>
      <c r="R4" s="2">
        <v>0</v>
      </c>
      <c r="S4" s="2">
        <f t="shared" si="2"/>
        <v>14</v>
      </c>
      <c r="T4" s="2">
        <v>0</v>
      </c>
      <c r="U4" s="2">
        <v>0</v>
      </c>
      <c r="V4" s="2">
        <f t="shared" si="3"/>
        <v>0</v>
      </c>
      <c r="W4" s="2">
        <v>9</v>
      </c>
      <c r="X4" s="2">
        <v>0</v>
      </c>
      <c r="Y4" s="2">
        <f t="shared" si="4"/>
        <v>9</v>
      </c>
      <c r="Z4" s="2">
        <v>285229</v>
      </c>
      <c r="AA4" s="2">
        <v>1510000</v>
      </c>
      <c r="AB4" s="2">
        <v>0</v>
      </c>
      <c r="AC4" s="2">
        <v>50000</v>
      </c>
      <c r="AD4" s="2">
        <f t="shared" si="5"/>
        <v>1845229</v>
      </c>
      <c r="AE4" s="2"/>
      <c r="AG4" s="2"/>
      <c r="AH4" s="2"/>
      <c r="AI4" s="2"/>
      <c r="AJ4" s="2"/>
      <c r="AK4" s="2"/>
      <c r="AL4" s="3"/>
      <c r="AM4" s="3"/>
      <c r="AN4" s="7"/>
      <c r="AO4" s="7"/>
    </row>
    <row r="5" spans="1:41" x14ac:dyDescent="0.25">
      <c r="A5" s="28">
        <v>6</v>
      </c>
      <c r="B5" s="5" t="s">
        <v>118</v>
      </c>
      <c r="C5" s="2">
        <v>6</v>
      </c>
      <c r="D5" s="2">
        <v>6</v>
      </c>
      <c r="E5" s="2">
        <v>6</v>
      </c>
      <c r="F5" s="5" t="s">
        <v>90</v>
      </c>
      <c r="G5" s="5" t="s">
        <v>91</v>
      </c>
      <c r="H5" s="5" t="s">
        <v>91</v>
      </c>
      <c r="I5" s="5" t="s">
        <v>91</v>
      </c>
      <c r="J5" s="2">
        <v>69664100</v>
      </c>
      <c r="K5" s="2">
        <v>2898800</v>
      </c>
      <c r="L5" s="2">
        <v>0</v>
      </c>
      <c r="M5" s="2">
        <f t="shared" si="0"/>
        <v>72562900</v>
      </c>
      <c r="N5" s="2">
        <v>12</v>
      </c>
      <c r="O5" s="2">
        <v>3</v>
      </c>
      <c r="P5" s="2">
        <f t="shared" si="1"/>
        <v>15</v>
      </c>
      <c r="Q5" s="2">
        <v>149</v>
      </c>
      <c r="R5" s="2">
        <v>10</v>
      </c>
      <c r="S5" s="2">
        <f t="shared" si="2"/>
        <v>159</v>
      </c>
      <c r="T5" s="2">
        <v>4</v>
      </c>
      <c r="U5" s="2">
        <v>0</v>
      </c>
      <c r="V5" s="2">
        <f t="shared" si="3"/>
        <v>4</v>
      </c>
      <c r="W5" s="2">
        <v>13</v>
      </c>
      <c r="X5" s="2">
        <v>0</v>
      </c>
      <c r="Y5" s="2">
        <f t="shared" si="4"/>
        <v>13</v>
      </c>
      <c r="Z5" s="2">
        <v>482932</v>
      </c>
      <c r="AA5" s="2">
        <v>0</v>
      </c>
      <c r="AB5" s="2">
        <v>0</v>
      </c>
      <c r="AC5" s="2">
        <v>0</v>
      </c>
      <c r="AD5" s="2">
        <f t="shared" si="5"/>
        <v>482932</v>
      </c>
      <c r="AE5" s="2"/>
      <c r="AG5" s="2"/>
      <c r="AH5" s="2"/>
      <c r="AI5" s="2"/>
      <c r="AJ5" s="2"/>
      <c r="AK5" s="2"/>
      <c r="AL5" s="3"/>
      <c r="AM5" s="3"/>
      <c r="AN5" s="7"/>
      <c r="AO5" s="7"/>
    </row>
    <row r="6" spans="1:41" x14ac:dyDescent="0.25">
      <c r="A6" s="35">
        <v>9</v>
      </c>
      <c r="B6" s="5" t="s">
        <v>119</v>
      </c>
      <c r="C6" s="2">
        <v>9</v>
      </c>
      <c r="D6" s="2">
        <v>9</v>
      </c>
      <c r="E6" s="2">
        <v>4</v>
      </c>
      <c r="F6" s="5" t="s">
        <v>90</v>
      </c>
      <c r="G6" s="5" t="s">
        <v>91</v>
      </c>
      <c r="H6" s="5" t="s">
        <v>91</v>
      </c>
      <c r="I6" s="5" t="s">
        <v>91</v>
      </c>
      <c r="J6" s="2">
        <v>53015000</v>
      </c>
      <c r="K6" s="2">
        <v>5414950</v>
      </c>
      <c r="L6" s="2">
        <v>0</v>
      </c>
      <c r="M6" s="2">
        <f t="shared" si="0"/>
        <v>58429950</v>
      </c>
      <c r="N6" s="2">
        <v>9</v>
      </c>
      <c r="O6" s="2">
        <v>1</v>
      </c>
      <c r="P6" s="2">
        <f t="shared" si="1"/>
        <v>10</v>
      </c>
      <c r="Q6" s="2">
        <v>83</v>
      </c>
      <c r="R6" s="2">
        <v>5</v>
      </c>
      <c r="S6" s="2">
        <f t="shared" si="2"/>
        <v>88</v>
      </c>
      <c r="T6" s="2">
        <v>2</v>
      </c>
      <c r="U6" s="2">
        <v>0</v>
      </c>
      <c r="V6" s="2">
        <f t="shared" si="3"/>
        <v>2</v>
      </c>
      <c r="W6" s="2">
        <v>15</v>
      </c>
      <c r="X6" s="2">
        <v>0</v>
      </c>
      <c r="Y6" s="2">
        <f t="shared" si="4"/>
        <v>15</v>
      </c>
      <c r="Z6" s="2">
        <v>438696</v>
      </c>
      <c r="AA6" s="2">
        <v>0</v>
      </c>
      <c r="AB6" s="2">
        <v>0</v>
      </c>
      <c r="AC6" s="2">
        <v>0</v>
      </c>
      <c r="AD6" s="2">
        <f t="shared" si="5"/>
        <v>438696</v>
      </c>
      <c r="AE6" s="2"/>
      <c r="AG6" s="2"/>
      <c r="AH6" s="2"/>
      <c r="AI6" s="2"/>
      <c r="AJ6" s="2"/>
      <c r="AK6" s="2"/>
      <c r="AL6" s="3"/>
      <c r="AM6" s="3"/>
      <c r="AN6" s="7"/>
      <c r="AO6" s="7"/>
    </row>
    <row r="7" spans="1:41" x14ac:dyDescent="0.25">
      <c r="A7" s="35">
        <v>10</v>
      </c>
      <c r="B7" s="5" t="s">
        <v>120</v>
      </c>
      <c r="C7" s="2">
        <v>21</v>
      </c>
      <c r="D7" s="2">
        <v>21</v>
      </c>
      <c r="E7" s="2">
        <v>7</v>
      </c>
      <c r="F7" s="5" t="s">
        <v>91</v>
      </c>
      <c r="G7" s="5" t="s">
        <v>91</v>
      </c>
      <c r="H7" s="5" t="s">
        <v>91</v>
      </c>
      <c r="I7" s="5" t="s">
        <v>91</v>
      </c>
      <c r="J7" s="2">
        <v>38200000</v>
      </c>
      <c r="K7" s="2">
        <v>31487000</v>
      </c>
      <c r="L7" s="2">
        <v>9935160</v>
      </c>
      <c r="M7" s="2">
        <f t="shared" si="0"/>
        <v>79622160</v>
      </c>
      <c r="N7" s="2">
        <v>10</v>
      </c>
      <c r="O7" s="2">
        <v>6</v>
      </c>
      <c r="P7" s="2">
        <f t="shared" si="1"/>
        <v>16</v>
      </c>
      <c r="Q7" s="2">
        <v>165</v>
      </c>
      <c r="R7" s="2">
        <v>8</v>
      </c>
      <c r="S7" s="2">
        <f t="shared" si="2"/>
        <v>173</v>
      </c>
      <c r="T7" s="2">
        <v>6</v>
      </c>
      <c r="U7" s="2">
        <v>0</v>
      </c>
      <c r="V7" s="2">
        <f t="shared" si="3"/>
        <v>6</v>
      </c>
      <c r="W7" s="2">
        <v>0</v>
      </c>
      <c r="X7" s="2">
        <v>0</v>
      </c>
      <c r="Y7" s="2">
        <f t="shared" si="4"/>
        <v>0</v>
      </c>
      <c r="Z7" s="2">
        <v>2790320</v>
      </c>
      <c r="AA7" s="2">
        <v>1514990</v>
      </c>
      <c r="AB7" s="2">
        <v>0</v>
      </c>
      <c r="AC7" s="2">
        <v>0</v>
      </c>
      <c r="AD7" s="2">
        <f t="shared" si="5"/>
        <v>4305310</v>
      </c>
      <c r="AE7" s="2"/>
      <c r="AG7" s="2"/>
      <c r="AH7" s="2"/>
      <c r="AI7" s="2"/>
      <c r="AJ7" s="2"/>
      <c r="AK7" s="2"/>
      <c r="AL7" s="3"/>
      <c r="AM7" s="3"/>
      <c r="AN7" s="7"/>
      <c r="AO7" s="7"/>
    </row>
    <row r="8" spans="1:41" x14ac:dyDescent="0.25">
      <c r="A8" s="35">
        <v>12</v>
      </c>
      <c r="B8" s="5" t="s">
        <v>121</v>
      </c>
      <c r="C8" s="2">
        <v>14</v>
      </c>
      <c r="D8" s="2">
        <v>0</v>
      </c>
      <c r="E8" s="2">
        <v>3</v>
      </c>
      <c r="F8" s="5" t="s">
        <v>90</v>
      </c>
      <c r="G8" s="5" t="s">
        <v>91</v>
      </c>
      <c r="H8" s="5" t="s">
        <v>91</v>
      </c>
      <c r="I8" s="5" t="s">
        <v>91</v>
      </c>
      <c r="J8" s="2">
        <v>51335000</v>
      </c>
      <c r="K8" s="2">
        <v>3041000</v>
      </c>
      <c r="L8" s="2">
        <v>0</v>
      </c>
      <c r="M8" s="2">
        <f t="shared" si="0"/>
        <v>54376000</v>
      </c>
      <c r="N8" s="2">
        <v>11</v>
      </c>
      <c r="O8" s="2">
        <v>3</v>
      </c>
      <c r="P8" s="2">
        <f t="shared" si="1"/>
        <v>14</v>
      </c>
      <c r="Q8" s="2">
        <v>103</v>
      </c>
      <c r="R8" s="2">
        <v>8</v>
      </c>
      <c r="S8" s="2">
        <f t="shared" si="2"/>
        <v>111</v>
      </c>
      <c r="T8" s="2">
        <v>0</v>
      </c>
      <c r="U8" s="2">
        <v>0</v>
      </c>
      <c r="V8" s="2">
        <f t="shared" si="3"/>
        <v>0</v>
      </c>
      <c r="W8" s="2">
        <v>0</v>
      </c>
      <c r="X8" s="2">
        <v>0</v>
      </c>
      <c r="Y8" s="2">
        <f t="shared" si="4"/>
        <v>0</v>
      </c>
      <c r="Z8" s="2">
        <v>648499</v>
      </c>
      <c r="AA8" s="2">
        <v>0</v>
      </c>
      <c r="AB8" s="2">
        <v>0</v>
      </c>
      <c r="AC8" s="2">
        <v>0</v>
      </c>
      <c r="AD8" s="2">
        <f t="shared" si="5"/>
        <v>648499</v>
      </c>
      <c r="AE8" s="2"/>
      <c r="AG8" s="2"/>
      <c r="AH8" s="2"/>
      <c r="AI8" s="2"/>
      <c r="AJ8" s="2"/>
      <c r="AK8" s="2"/>
      <c r="AL8" s="3"/>
      <c r="AM8" s="3"/>
      <c r="AN8" s="7"/>
      <c r="AO8" s="7"/>
    </row>
    <row r="9" spans="1:41" x14ac:dyDescent="0.25">
      <c r="A9" s="35">
        <v>13</v>
      </c>
      <c r="B9" s="5" t="s">
        <v>122</v>
      </c>
      <c r="C9" s="2">
        <v>11</v>
      </c>
      <c r="D9" s="2">
        <v>11</v>
      </c>
      <c r="E9" s="2">
        <v>1</v>
      </c>
      <c r="F9" s="5" t="s">
        <v>90</v>
      </c>
      <c r="G9" s="5" t="s">
        <v>91</v>
      </c>
      <c r="H9" s="5" t="s">
        <v>91</v>
      </c>
      <c r="I9" s="5" t="s">
        <v>91</v>
      </c>
      <c r="J9" s="2">
        <v>43822100</v>
      </c>
      <c r="K9" s="2">
        <v>0</v>
      </c>
      <c r="L9" s="2">
        <v>4051660</v>
      </c>
      <c r="M9" s="2">
        <f t="shared" si="0"/>
        <v>47873760</v>
      </c>
      <c r="N9" s="2">
        <v>6</v>
      </c>
      <c r="O9" s="2">
        <v>8</v>
      </c>
      <c r="P9" s="2">
        <f t="shared" si="1"/>
        <v>14</v>
      </c>
      <c r="Q9" s="2">
        <v>102</v>
      </c>
      <c r="R9" s="2">
        <v>8</v>
      </c>
      <c r="S9" s="2">
        <f t="shared" si="2"/>
        <v>110</v>
      </c>
      <c r="T9" s="2">
        <v>1</v>
      </c>
      <c r="U9" s="2">
        <v>0</v>
      </c>
      <c r="V9" s="2">
        <f t="shared" si="3"/>
        <v>1</v>
      </c>
      <c r="W9" s="2">
        <v>0</v>
      </c>
      <c r="X9" s="2">
        <v>0</v>
      </c>
      <c r="Y9" s="2">
        <f t="shared" si="4"/>
        <v>0</v>
      </c>
      <c r="Z9" s="2">
        <v>7176680</v>
      </c>
      <c r="AA9" s="2">
        <v>0</v>
      </c>
      <c r="AB9" s="2">
        <v>0</v>
      </c>
      <c r="AC9" s="2">
        <v>65900</v>
      </c>
      <c r="AD9" s="2">
        <f t="shared" si="5"/>
        <v>7242580</v>
      </c>
      <c r="AE9" s="2"/>
      <c r="AG9" s="2"/>
      <c r="AH9" s="2"/>
      <c r="AI9" s="2"/>
      <c r="AJ9" s="2"/>
      <c r="AK9" s="2"/>
      <c r="AL9" s="3"/>
      <c r="AM9" s="3"/>
      <c r="AN9" s="7"/>
      <c r="AO9" s="7"/>
    </row>
    <row r="10" spans="1:41" x14ac:dyDescent="0.25">
      <c r="A10" s="35">
        <v>70</v>
      </c>
      <c r="B10" s="5" t="s">
        <v>123</v>
      </c>
      <c r="C10" s="2">
        <v>4</v>
      </c>
      <c r="D10" s="2">
        <v>4</v>
      </c>
      <c r="E10" s="2">
        <v>3</v>
      </c>
      <c r="F10" s="5" t="s">
        <v>91</v>
      </c>
      <c r="G10" s="5" t="s">
        <v>91</v>
      </c>
      <c r="H10" s="5" t="s">
        <v>91</v>
      </c>
      <c r="I10" s="5" t="s">
        <v>91</v>
      </c>
      <c r="J10" s="2">
        <v>21747800</v>
      </c>
      <c r="K10" s="2">
        <v>14253900</v>
      </c>
      <c r="L10" s="2">
        <v>0</v>
      </c>
      <c r="M10" s="2">
        <f t="shared" si="0"/>
        <v>36001700</v>
      </c>
      <c r="N10" s="2">
        <v>6</v>
      </c>
      <c r="O10" s="2">
        <v>1</v>
      </c>
      <c r="P10" s="2">
        <f t="shared" si="1"/>
        <v>7</v>
      </c>
      <c r="Q10" s="2">
        <v>76</v>
      </c>
      <c r="R10" s="2">
        <v>7</v>
      </c>
      <c r="S10" s="2">
        <f t="shared" si="2"/>
        <v>83</v>
      </c>
      <c r="T10" s="2">
        <v>2</v>
      </c>
      <c r="U10" s="2">
        <v>0</v>
      </c>
      <c r="V10" s="2">
        <f t="shared" si="3"/>
        <v>2</v>
      </c>
      <c r="W10" s="2">
        <v>5</v>
      </c>
      <c r="X10" s="2">
        <v>0</v>
      </c>
      <c r="Y10" s="2">
        <f t="shared" si="4"/>
        <v>5</v>
      </c>
      <c r="Z10" s="2">
        <v>2986400</v>
      </c>
      <c r="AA10" s="2">
        <v>62918700</v>
      </c>
      <c r="AB10" s="2">
        <v>0</v>
      </c>
      <c r="AC10" s="2">
        <v>0</v>
      </c>
      <c r="AD10" s="2">
        <f t="shared" si="5"/>
        <v>65905100</v>
      </c>
      <c r="AE10" s="2"/>
      <c r="AG10" s="2"/>
      <c r="AH10" s="2"/>
      <c r="AI10" s="2"/>
      <c r="AJ10" s="2"/>
      <c r="AK10" s="2"/>
      <c r="AL10" s="3"/>
      <c r="AM10" s="3"/>
      <c r="AN10" s="7"/>
      <c r="AO10" s="7"/>
    </row>
    <row r="11" spans="1:41" x14ac:dyDescent="0.25">
      <c r="A11" s="28">
        <v>15.1</v>
      </c>
      <c r="B11" s="5" t="s">
        <v>179</v>
      </c>
      <c r="C11" s="2">
        <v>42</v>
      </c>
      <c r="D11" s="2">
        <v>1</v>
      </c>
      <c r="E11" s="2">
        <v>17</v>
      </c>
      <c r="F11" s="5" t="s">
        <v>90</v>
      </c>
      <c r="G11" s="5" t="s">
        <v>91</v>
      </c>
      <c r="H11" s="5" t="s">
        <v>91</v>
      </c>
      <c r="I11" s="5" t="s">
        <v>91</v>
      </c>
      <c r="J11" s="2">
        <v>56000000</v>
      </c>
      <c r="K11" s="2">
        <v>0</v>
      </c>
      <c r="L11" s="2">
        <v>4500000</v>
      </c>
      <c r="M11" s="2">
        <f t="shared" si="0"/>
        <v>60500000</v>
      </c>
      <c r="N11" s="2">
        <v>22</v>
      </c>
      <c r="O11" s="2">
        <v>14</v>
      </c>
      <c r="P11" s="2">
        <f t="shared" si="1"/>
        <v>36</v>
      </c>
      <c r="Q11" s="2">
        <v>232</v>
      </c>
      <c r="R11" s="2">
        <v>9</v>
      </c>
      <c r="S11" s="2">
        <f t="shared" si="2"/>
        <v>241</v>
      </c>
      <c r="T11" s="2">
        <v>7</v>
      </c>
      <c r="U11" s="2">
        <v>0</v>
      </c>
      <c r="V11" s="2">
        <f t="shared" si="3"/>
        <v>7</v>
      </c>
      <c r="W11" s="2">
        <v>70</v>
      </c>
      <c r="X11" s="2">
        <v>0</v>
      </c>
      <c r="Y11" s="2">
        <f t="shared" si="4"/>
        <v>70</v>
      </c>
      <c r="Z11" s="2">
        <v>984205</v>
      </c>
      <c r="AA11" s="2">
        <v>0</v>
      </c>
      <c r="AB11" s="2">
        <v>0</v>
      </c>
      <c r="AC11" s="2">
        <v>0</v>
      </c>
      <c r="AD11" s="2">
        <f t="shared" si="5"/>
        <v>984205</v>
      </c>
      <c r="AE11" s="2"/>
      <c r="AG11" s="2"/>
      <c r="AH11" s="2"/>
      <c r="AI11" s="2"/>
      <c r="AJ11" s="2"/>
      <c r="AK11" s="2"/>
      <c r="AL11" s="3"/>
      <c r="AM11" s="3"/>
      <c r="AN11" s="7"/>
      <c r="AO11" s="7"/>
    </row>
    <row r="12" spans="1:41" x14ac:dyDescent="0.25">
      <c r="A12" s="35">
        <v>18</v>
      </c>
      <c r="B12" s="5" t="s">
        <v>124</v>
      </c>
      <c r="C12" s="2">
        <v>8</v>
      </c>
      <c r="D12" s="2">
        <v>8</v>
      </c>
      <c r="E12" s="2">
        <v>3</v>
      </c>
      <c r="F12" s="5" t="s">
        <v>90</v>
      </c>
      <c r="G12" s="5" t="s">
        <v>91</v>
      </c>
      <c r="H12" s="5" t="s">
        <v>91</v>
      </c>
      <c r="I12" s="5" t="s">
        <v>91</v>
      </c>
      <c r="J12" s="2">
        <v>25220000</v>
      </c>
      <c r="K12" s="2">
        <v>1290000</v>
      </c>
      <c r="L12" s="2">
        <v>0</v>
      </c>
      <c r="M12" s="2">
        <f t="shared" si="0"/>
        <v>26510000</v>
      </c>
      <c r="N12" s="2">
        <v>7</v>
      </c>
      <c r="O12" s="2">
        <v>1</v>
      </c>
      <c r="P12" s="2">
        <f t="shared" si="1"/>
        <v>8</v>
      </c>
      <c r="Q12" s="2">
        <v>72</v>
      </c>
      <c r="R12" s="2">
        <v>2</v>
      </c>
      <c r="S12" s="2">
        <f t="shared" si="2"/>
        <v>74</v>
      </c>
      <c r="T12" s="2">
        <v>1</v>
      </c>
      <c r="U12" s="2">
        <v>0</v>
      </c>
      <c r="V12" s="2">
        <f t="shared" si="3"/>
        <v>1</v>
      </c>
      <c r="W12" s="2">
        <v>6</v>
      </c>
      <c r="X12" s="2">
        <v>0</v>
      </c>
      <c r="Y12" s="2">
        <f t="shared" si="4"/>
        <v>6</v>
      </c>
      <c r="Z12" s="2">
        <v>2670680</v>
      </c>
      <c r="AA12" s="2">
        <v>55600</v>
      </c>
      <c r="AB12" s="2">
        <v>0</v>
      </c>
      <c r="AC12" s="2">
        <v>2231</v>
      </c>
      <c r="AD12" s="2">
        <f t="shared" si="5"/>
        <v>2728511</v>
      </c>
      <c r="AE12" s="2"/>
      <c r="AG12" s="2"/>
      <c r="AH12" s="2"/>
      <c r="AI12" s="2"/>
      <c r="AJ12" s="2"/>
      <c r="AK12" s="2"/>
      <c r="AL12" s="3"/>
      <c r="AM12" s="3"/>
      <c r="AN12" s="7"/>
      <c r="AO12" s="7"/>
    </row>
    <row r="13" spans="1:41" x14ac:dyDescent="0.25">
      <c r="A13" s="35">
        <v>19</v>
      </c>
      <c r="B13" s="5" t="s">
        <v>125</v>
      </c>
      <c r="C13" s="2">
        <v>9</v>
      </c>
      <c r="D13" s="2">
        <v>1</v>
      </c>
      <c r="E13" s="2">
        <v>4</v>
      </c>
      <c r="F13" s="5" t="s">
        <v>91</v>
      </c>
      <c r="G13" s="5" t="s">
        <v>91</v>
      </c>
      <c r="H13" s="5" t="s">
        <v>91</v>
      </c>
      <c r="I13" s="5" t="s">
        <v>91</v>
      </c>
      <c r="J13" s="2">
        <v>11806300</v>
      </c>
      <c r="K13" s="2">
        <v>21383700</v>
      </c>
      <c r="L13" s="2">
        <v>0</v>
      </c>
      <c r="M13" s="2">
        <f t="shared" si="0"/>
        <v>33190000</v>
      </c>
      <c r="N13" s="2">
        <v>5</v>
      </c>
      <c r="O13" s="2">
        <v>4</v>
      </c>
      <c r="P13" s="2">
        <f t="shared" si="1"/>
        <v>9</v>
      </c>
      <c r="Q13" s="2">
        <v>29</v>
      </c>
      <c r="R13" s="2">
        <v>2</v>
      </c>
      <c r="S13" s="2">
        <f t="shared" si="2"/>
        <v>31</v>
      </c>
      <c r="T13" s="2">
        <v>0</v>
      </c>
      <c r="U13" s="2">
        <v>0</v>
      </c>
      <c r="V13" s="2">
        <f t="shared" si="3"/>
        <v>0</v>
      </c>
      <c r="W13" s="2">
        <v>0</v>
      </c>
      <c r="X13" s="2">
        <v>0</v>
      </c>
      <c r="Y13" s="2">
        <f t="shared" si="4"/>
        <v>0</v>
      </c>
      <c r="Z13" s="2">
        <v>8349820</v>
      </c>
      <c r="AA13" s="2">
        <v>2500</v>
      </c>
      <c r="AB13" s="2">
        <v>0</v>
      </c>
      <c r="AC13" s="2">
        <v>0</v>
      </c>
      <c r="AD13" s="2">
        <f t="shared" si="5"/>
        <v>8352320</v>
      </c>
      <c r="AE13" s="2"/>
      <c r="AG13" s="2"/>
      <c r="AH13" s="2"/>
      <c r="AI13" s="2"/>
      <c r="AJ13" s="2"/>
      <c r="AK13" s="2"/>
      <c r="AL13" s="3"/>
      <c r="AM13" s="3"/>
      <c r="AN13" s="7"/>
      <c r="AO13" s="7"/>
    </row>
    <row r="14" spans="1:41" x14ac:dyDescent="0.25">
      <c r="A14" s="35">
        <v>22</v>
      </c>
      <c r="B14" s="5" t="s">
        <v>126</v>
      </c>
      <c r="C14" s="2">
        <v>10</v>
      </c>
      <c r="D14" s="2">
        <v>10</v>
      </c>
      <c r="E14" s="2">
        <v>3</v>
      </c>
      <c r="F14" s="5" t="s">
        <v>90</v>
      </c>
      <c r="G14" s="5" t="s">
        <v>90</v>
      </c>
      <c r="H14" s="5" t="s">
        <v>90</v>
      </c>
      <c r="I14" s="5" t="s">
        <v>91</v>
      </c>
      <c r="J14" s="2">
        <v>33976500</v>
      </c>
      <c r="K14" s="2">
        <v>5.65</v>
      </c>
      <c r="L14" s="2">
        <v>0</v>
      </c>
      <c r="M14" s="2">
        <f t="shared" si="0"/>
        <v>33976505.649999999</v>
      </c>
      <c r="N14" s="2">
        <v>9</v>
      </c>
      <c r="O14" s="2">
        <v>8</v>
      </c>
      <c r="P14" s="2">
        <f t="shared" si="1"/>
        <v>17</v>
      </c>
      <c r="Q14" s="2">
        <v>95</v>
      </c>
      <c r="R14" s="2">
        <v>6</v>
      </c>
      <c r="S14" s="2">
        <f t="shared" si="2"/>
        <v>101</v>
      </c>
      <c r="T14" s="2">
        <v>0</v>
      </c>
      <c r="U14" s="2">
        <v>0</v>
      </c>
      <c r="V14" s="2">
        <f t="shared" si="3"/>
        <v>0</v>
      </c>
      <c r="W14" s="2">
        <v>8</v>
      </c>
      <c r="X14" s="2">
        <v>0</v>
      </c>
      <c r="Y14" s="2">
        <f t="shared" si="4"/>
        <v>8</v>
      </c>
      <c r="Z14" s="2">
        <v>11348100</v>
      </c>
      <c r="AA14" s="2">
        <v>0</v>
      </c>
      <c r="AB14" s="2">
        <v>0</v>
      </c>
      <c r="AC14" s="2">
        <v>10649800</v>
      </c>
      <c r="AD14" s="2">
        <f t="shared" si="5"/>
        <v>21997900</v>
      </c>
      <c r="AE14" s="2"/>
      <c r="AG14" s="2"/>
      <c r="AH14" s="2"/>
      <c r="AI14" s="2"/>
      <c r="AJ14" s="2"/>
      <c r="AK14" s="2"/>
      <c r="AL14" s="3"/>
      <c r="AM14" s="3"/>
      <c r="AN14" s="7"/>
      <c r="AO14" s="7"/>
    </row>
    <row r="15" spans="1:41" x14ac:dyDescent="0.25">
      <c r="A15" s="28">
        <v>26.1</v>
      </c>
      <c r="B15" s="5" t="s">
        <v>180</v>
      </c>
      <c r="C15" s="2">
        <v>15</v>
      </c>
      <c r="D15" s="2">
        <v>15</v>
      </c>
      <c r="E15" s="2">
        <v>15</v>
      </c>
      <c r="F15" s="5" t="s">
        <v>91</v>
      </c>
      <c r="G15" s="5" t="s">
        <v>91</v>
      </c>
      <c r="H15" s="5" t="s">
        <v>91</v>
      </c>
      <c r="I15" s="5" t="s">
        <v>91</v>
      </c>
      <c r="J15" s="2">
        <v>11445000</v>
      </c>
      <c r="K15" s="2">
        <v>1498500</v>
      </c>
      <c r="L15" s="2">
        <v>0</v>
      </c>
      <c r="M15" s="2">
        <f t="shared" si="0"/>
        <v>12943500</v>
      </c>
      <c r="N15" s="2">
        <v>14</v>
      </c>
      <c r="O15" s="2">
        <v>1</v>
      </c>
      <c r="P15" s="2">
        <f t="shared" si="1"/>
        <v>15</v>
      </c>
      <c r="Q15" s="2">
        <v>255</v>
      </c>
      <c r="R15" s="2">
        <v>12</v>
      </c>
      <c r="S15" s="2">
        <f t="shared" si="2"/>
        <v>267</v>
      </c>
      <c r="T15" s="2">
        <v>4</v>
      </c>
      <c r="U15" s="2">
        <v>0</v>
      </c>
      <c r="V15" s="2">
        <f t="shared" si="3"/>
        <v>4</v>
      </c>
      <c r="W15" s="2">
        <v>0</v>
      </c>
      <c r="X15" s="2">
        <v>0</v>
      </c>
      <c r="Y15" s="2">
        <f t="shared" si="4"/>
        <v>0</v>
      </c>
      <c r="Z15" s="2">
        <v>260297</v>
      </c>
      <c r="AA15" s="2">
        <v>12350</v>
      </c>
      <c r="AB15" s="2">
        <v>0</v>
      </c>
      <c r="AC15" s="2">
        <v>746830</v>
      </c>
      <c r="AD15" s="2">
        <f t="shared" si="5"/>
        <v>1019477</v>
      </c>
      <c r="AE15" s="2"/>
      <c r="AG15" s="2"/>
      <c r="AH15" s="2"/>
      <c r="AI15" s="2"/>
      <c r="AJ15" s="2"/>
      <c r="AK15" s="2"/>
      <c r="AL15" s="3"/>
      <c r="AM15" s="3"/>
      <c r="AN15" s="7"/>
      <c r="AO15" s="7"/>
    </row>
    <row r="16" spans="1:41" x14ac:dyDescent="0.25">
      <c r="A16" s="35">
        <v>27</v>
      </c>
      <c r="B16" s="5" t="s">
        <v>127</v>
      </c>
      <c r="C16" s="2">
        <v>13</v>
      </c>
      <c r="D16" s="2">
        <v>13</v>
      </c>
      <c r="E16" s="2">
        <v>6</v>
      </c>
      <c r="F16" s="5" t="s">
        <v>90</v>
      </c>
      <c r="G16" s="5" t="s">
        <v>91</v>
      </c>
      <c r="H16" s="5" t="s">
        <v>91</v>
      </c>
      <c r="I16" s="5" t="s">
        <v>91</v>
      </c>
      <c r="J16" s="2">
        <v>70250200</v>
      </c>
      <c r="K16" s="2">
        <v>2636000</v>
      </c>
      <c r="L16" s="2">
        <v>0</v>
      </c>
      <c r="M16" s="2">
        <f t="shared" si="0"/>
        <v>72886200</v>
      </c>
      <c r="N16" s="2">
        <v>11</v>
      </c>
      <c r="O16" s="2">
        <v>3</v>
      </c>
      <c r="P16" s="2">
        <f t="shared" si="1"/>
        <v>14</v>
      </c>
      <c r="Q16" s="2">
        <v>205</v>
      </c>
      <c r="R16" s="2">
        <v>16</v>
      </c>
      <c r="S16" s="2">
        <f t="shared" si="2"/>
        <v>221</v>
      </c>
      <c r="T16" s="2">
        <v>5</v>
      </c>
      <c r="U16" s="2">
        <v>0</v>
      </c>
      <c r="V16" s="2">
        <f t="shared" si="3"/>
        <v>5</v>
      </c>
      <c r="W16" s="2">
        <v>9</v>
      </c>
      <c r="X16" s="2">
        <v>0</v>
      </c>
      <c r="Y16" s="2">
        <f t="shared" si="4"/>
        <v>9</v>
      </c>
      <c r="Z16" s="2">
        <v>7759090</v>
      </c>
      <c r="AA16" s="2">
        <v>15505000</v>
      </c>
      <c r="AB16" s="2">
        <v>0</v>
      </c>
      <c r="AC16" s="2">
        <v>0</v>
      </c>
      <c r="AD16" s="2">
        <f t="shared" si="5"/>
        <v>23264090</v>
      </c>
      <c r="AE16" s="2"/>
      <c r="AG16" s="2"/>
      <c r="AH16" s="2"/>
      <c r="AI16" s="2"/>
      <c r="AJ16" s="2"/>
      <c r="AK16" s="2"/>
      <c r="AL16" s="3"/>
      <c r="AM16" s="3"/>
      <c r="AN16" s="7"/>
      <c r="AO16" s="7"/>
    </row>
    <row r="17" spans="1:41" x14ac:dyDescent="0.25">
      <c r="A17" s="35">
        <v>29</v>
      </c>
      <c r="B17" s="5" t="s">
        <v>128</v>
      </c>
      <c r="C17" s="2">
        <v>13</v>
      </c>
      <c r="D17" s="2">
        <v>13</v>
      </c>
      <c r="E17" s="2">
        <v>0</v>
      </c>
      <c r="F17" s="5" t="s">
        <v>91</v>
      </c>
      <c r="G17" s="5" t="s">
        <v>91</v>
      </c>
      <c r="H17" s="5" t="s">
        <v>91</v>
      </c>
      <c r="I17" s="5" t="s">
        <v>91</v>
      </c>
      <c r="J17" s="2">
        <v>7000000</v>
      </c>
      <c r="K17" s="2">
        <v>22300000</v>
      </c>
      <c r="L17" s="2">
        <v>26596200</v>
      </c>
      <c r="M17" s="2">
        <f t="shared" si="0"/>
        <v>55896200</v>
      </c>
      <c r="N17" s="2">
        <v>10</v>
      </c>
      <c r="O17" s="2">
        <v>4</v>
      </c>
      <c r="P17" s="2">
        <f t="shared" si="1"/>
        <v>14</v>
      </c>
      <c r="Q17" s="2">
        <v>111</v>
      </c>
      <c r="R17" s="2">
        <v>4</v>
      </c>
      <c r="S17" s="2">
        <f t="shared" si="2"/>
        <v>115</v>
      </c>
      <c r="T17" s="2">
        <v>4</v>
      </c>
      <c r="U17" s="2">
        <v>0</v>
      </c>
      <c r="V17" s="2">
        <f t="shared" si="3"/>
        <v>4</v>
      </c>
      <c r="W17" s="2">
        <v>11</v>
      </c>
      <c r="X17" s="2">
        <v>2</v>
      </c>
      <c r="Y17" s="2">
        <f t="shared" si="4"/>
        <v>13</v>
      </c>
      <c r="Z17" s="2">
        <v>271415</v>
      </c>
      <c r="AA17" s="2">
        <v>32892000</v>
      </c>
      <c r="AB17" s="2">
        <v>0</v>
      </c>
      <c r="AC17" s="2">
        <v>0</v>
      </c>
      <c r="AD17" s="2">
        <f t="shared" si="5"/>
        <v>33163415</v>
      </c>
      <c r="AE17" s="2"/>
      <c r="AG17" s="2"/>
      <c r="AH17" s="2"/>
      <c r="AI17" s="2"/>
      <c r="AJ17" s="2"/>
      <c r="AK17" s="2"/>
      <c r="AL17" s="3"/>
      <c r="AM17" s="3"/>
      <c r="AN17" s="7"/>
      <c r="AO17" s="7"/>
    </row>
    <row r="18" spans="1:41" x14ac:dyDescent="0.25">
      <c r="A18" s="35">
        <v>30</v>
      </c>
      <c r="B18" s="5" t="s">
        <v>129</v>
      </c>
      <c r="C18" s="2">
        <v>13</v>
      </c>
      <c r="D18" s="2">
        <v>8</v>
      </c>
      <c r="E18" s="2">
        <v>3</v>
      </c>
      <c r="F18" s="5" t="s">
        <v>90</v>
      </c>
      <c r="G18" s="5" t="s">
        <v>91</v>
      </c>
      <c r="H18" s="5" t="s">
        <v>91</v>
      </c>
      <c r="I18" s="5" t="s">
        <v>91</v>
      </c>
      <c r="J18" s="2">
        <v>30498000</v>
      </c>
      <c r="K18" s="2">
        <v>2262080</v>
      </c>
      <c r="L18" s="2">
        <v>552000</v>
      </c>
      <c r="M18" s="2">
        <f t="shared" si="0"/>
        <v>33312080</v>
      </c>
      <c r="N18" s="2">
        <v>3</v>
      </c>
      <c r="O18" s="2">
        <v>1</v>
      </c>
      <c r="P18" s="2">
        <f t="shared" si="1"/>
        <v>4</v>
      </c>
      <c r="Q18" s="2">
        <v>1</v>
      </c>
      <c r="R18" s="2">
        <v>0</v>
      </c>
      <c r="S18" s="2">
        <f t="shared" si="2"/>
        <v>1</v>
      </c>
      <c r="T18" s="2">
        <v>0</v>
      </c>
      <c r="U18" s="2">
        <v>0</v>
      </c>
      <c r="V18" s="2">
        <f t="shared" si="3"/>
        <v>0</v>
      </c>
      <c r="W18" s="2">
        <v>0</v>
      </c>
      <c r="X18" s="2">
        <v>0</v>
      </c>
      <c r="Y18" s="2">
        <f t="shared" si="4"/>
        <v>0</v>
      </c>
      <c r="Z18" s="2">
        <v>257466</v>
      </c>
      <c r="AA18" s="2">
        <v>0</v>
      </c>
      <c r="AB18" s="2">
        <v>0</v>
      </c>
      <c r="AC18" s="2">
        <v>0</v>
      </c>
      <c r="AD18" s="2">
        <f t="shared" si="5"/>
        <v>257466</v>
      </c>
      <c r="AE18" s="2"/>
      <c r="AG18" s="2"/>
      <c r="AH18" s="2"/>
      <c r="AI18" s="2"/>
      <c r="AJ18" s="2"/>
      <c r="AK18" s="2"/>
      <c r="AL18" s="3"/>
      <c r="AM18" s="3"/>
      <c r="AN18" s="7"/>
      <c r="AO18" s="7"/>
    </row>
    <row r="19" spans="1:41" x14ac:dyDescent="0.25">
      <c r="A19" s="35">
        <v>32</v>
      </c>
      <c r="B19" s="5" t="s">
        <v>130</v>
      </c>
      <c r="C19" s="2">
        <v>4</v>
      </c>
      <c r="D19" s="2">
        <v>4</v>
      </c>
      <c r="E19" s="2">
        <v>3</v>
      </c>
      <c r="F19" s="5" t="s">
        <v>90</v>
      </c>
      <c r="G19" s="5" t="s">
        <v>91</v>
      </c>
      <c r="H19" s="5" t="s">
        <v>91</v>
      </c>
      <c r="I19" s="5" t="s">
        <v>91</v>
      </c>
      <c r="J19" s="2">
        <v>3361210</v>
      </c>
      <c r="K19" s="2">
        <v>0</v>
      </c>
      <c r="L19" s="2">
        <v>0</v>
      </c>
      <c r="M19" s="2">
        <f t="shared" si="0"/>
        <v>3361210</v>
      </c>
      <c r="N19" s="2">
        <v>3</v>
      </c>
      <c r="O19" s="2">
        <v>1</v>
      </c>
      <c r="P19" s="2">
        <f t="shared" si="1"/>
        <v>4</v>
      </c>
      <c r="Q19" s="2">
        <v>0</v>
      </c>
      <c r="R19" s="2">
        <v>0</v>
      </c>
      <c r="S19" s="2">
        <f t="shared" si="2"/>
        <v>0</v>
      </c>
      <c r="T19" s="2">
        <v>0</v>
      </c>
      <c r="U19" s="2">
        <v>0</v>
      </c>
      <c r="V19" s="2">
        <f t="shared" si="3"/>
        <v>0</v>
      </c>
      <c r="W19" s="2">
        <v>0</v>
      </c>
      <c r="X19" s="2">
        <v>0</v>
      </c>
      <c r="Y19" s="2">
        <f t="shared" si="4"/>
        <v>0</v>
      </c>
      <c r="Z19" s="2">
        <v>690186</v>
      </c>
      <c r="AA19" s="2">
        <v>0</v>
      </c>
      <c r="AB19" s="2">
        <v>0</v>
      </c>
      <c r="AC19" s="2">
        <v>112847</v>
      </c>
      <c r="AD19" s="2">
        <f t="shared" si="5"/>
        <v>803033</v>
      </c>
      <c r="AE19" s="2"/>
      <c r="AG19" s="2"/>
      <c r="AH19" s="2"/>
      <c r="AI19" s="2"/>
      <c r="AJ19" s="2"/>
      <c r="AK19" s="2"/>
      <c r="AL19" s="3"/>
      <c r="AM19" s="3"/>
      <c r="AN19" s="7"/>
      <c r="AO19" s="7"/>
    </row>
    <row r="20" spans="1:41" x14ac:dyDescent="0.25">
      <c r="A20" s="35">
        <v>36</v>
      </c>
      <c r="B20" s="5" t="s">
        <v>131</v>
      </c>
      <c r="C20" s="2">
        <v>9</v>
      </c>
      <c r="D20" s="2">
        <v>9</v>
      </c>
      <c r="E20" s="2">
        <v>4</v>
      </c>
      <c r="F20" s="5" t="s">
        <v>90</v>
      </c>
      <c r="G20" s="5" t="s">
        <v>91</v>
      </c>
      <c r="H20" s="5" t="s">
        <v>91</v>
      </c>
      <c r="I20" s="5" t="s">
        <v>91</v>
      </c>
      <c r="J20" s="2">
        <v>29300000</v>
      </c>
      <c r="K20" s="2">
        <v>24678700</v>
      </c>
      <c r="L20" s="2">
        <v>154324</v>
      </c>
      <c r="M20" s="2">
        <f t="shared" si="0"/>
        <v>54133024</v>
      </c>
      <c r="N20" s="2">
        <v>7</v>
      </c>
      <c r="O20" s="2">
        <v>5</v>
      </c>
      <c r="P20" s="2">
        <f t="shared" si="1"/>
        <v>12</v>
      </c>
      <c r="Q20" s="2">
        <v>114</v>
      </c>
      <c r="R20" s="2">
        <v>5</v>
      </c>
      <c r="S20" s="2">
        <f t="shared" si="2"/>
        <v>119</v>
      </c>
      <c r="T20" s="2">
        <v>2</v>
      </c>
      <c r="U20" s="2">
        <v>0</v>
      </c>
      <c r="V20" s="2">
        <f t="shared" si="3"/>
        <v>2</v>
      </c>
      <c r="W20" s="2">
        <v>6</v>
      </c>
      <c r="X20" s="2">
        <v>0</v>
      </c>
      <c r="Y20" s="2">
        <f t="shared" si="4"/>
        <v>6</v>
      </c>
      <c r="Z20" s="2">
        <v>390541</v>
      </c>
      <c r="AA20" s="2">
        <v>0</v>
      </c>
      <c r="AB20" s="2">
        <v>0</v>
      </c>
      <c r="AC20" s="2">
        <v>0</v>
      </c>
      <c r="AD20" s="2">
        <f t="shared" si="5"/>
        <v>390541</v>
      </c>
      <c r="AE20" s="2"/>
      <c r="AG20" s="2"/>
      <c r="AH20" s="2"/>
      <c r="AI20" s="2"/>
      <c r="AJ20" s="2"/>
      <c r="AK20" s="2"/>
      <c r="AL20" s="3"/>
      <c r="AM20" s="3"/>
      <c r="AN20" s="7"/>
      <c r="AO20" s="7"/>
    </row>
    <row r="21" spans="1:41" x14ac:dyDescent="0.25">
      <c r="A21" s="35">
        <v>39</v>
      </c>
      <c r="B21" s="5" t="s">
        <v>132</v>
      </c>
      <c r="C21" s="2">
        <v>15</v>
      </c>
      <c r="D21" s="2">
        <v>15</v>
      </c>
      <c r="E21" s="2">
        <v>1</v>
      </c>
      <c r="F21" s="5" t="s">
        <v>90</v>
      </c>
      <c r="G21" s="5" t="s">
        <v>91</v>
      </c>
      <c r="H21" s="5" t="s">
        <v>91</v>
      </c>
      <c r="I21" s="5" t="s">
        <v>91</v>
      </c>
      <c r="J21" s="2">
        <v>16757900</v>
      </c>
      <c r="K21" s="2">
        <v>15755600</v>
      </c>
      <c r="L21" s="2">
        <v>1927540</v>
      </c>
      <c r="M21" s="2">
        <f t="shared" si="0"/>
        <v>34441040</v>
      </c>
      <c r="N21" s="2">
        <v>7</v>
      </c>
      <c r="O21" s="2">
        <v>5</v>
      </c>
      <c r="P21" s="2">
        <f t="shared" si="1"/>
        <v>12</v>
      </c>
      <c r="Q21" s="2">
        <v>115</v>
      </c>
      <c r="R21" s="2">
        <v>8</v>
      </c>
      <c r="S21" s="2">
        <f t="shared" si="2"/>
        <v>123</v>
      </c>
      <c r="T21" s="2">
        <v>3</v>
      </c>
      <c r="U21" s="2">
        <v>0</v>
      </c>
      <c r="V21" s="2">
        <f t="shared" si="3"/>
        <v>3</v>
      </c>
      <c r="W21" s="2">
        <v>9</v>
      </c>
      <c r="X21" s="2">
        <v>0</v>
      </c>
      <c r="Y21" s="2">
        <f t="shared" si="4"/>
        <v>9</v>
      </c>
      <c r="Z21" s="2">
        <v>3362630</v>
      </c>
      <c r="AA21" s="2">
        <v>0</v>
      </c>
      <c r="AB21" s="2">
        <v>0</v>
      </c>
      <c r="AC21" s="2">
        <v>0</v>
      </c>
      <c r="AD21" s="2">
        <f t="shared" si="5"/>
        <v>3362630</v>
      </c>
      <c r="AE21" s="2"/>
      <c r="AG21" s="2"/>
      <c r="AH21" s="2"/>
      <c r="AI21" s="2"/>
      <c r="AJ21" s="2"/>
      <c r="AK21" s="2"/>
      <c r="AL21" s="3"/>
      <c r="AM21" s="3"/>
      <c r="AN21" s="7"/>
      <c r="AO21" s="7"/>
    </row>
    <row r="22" spans="1:41" x14ac:dyDescent="0.25">
      <c r="A22" s="35">
        <v>41</v>
      </c>
      <c r="B22" s="5" t="s">
        <v>133</v>
      </c>
      <c r="C22" s="2">
        <v>13</v>
      </c>
      <c r="D22" s="2">
        <v>13</v>
      </c>
      <c r="E22" s="2">
        <v>10</v>
      </c>
      <c r="F22" s="5" t="s">
        <v>91</v>
      </c>
      <c r="G22" s="5" t="s">
        <v>91</v>
      </c>
      <c r="H22" s="5" t="s">
        <v>91</v>
      </c>
      <c r="I22" s="5" t="s">
        <v>91</v>
      </c>
      <c r="J22" s="2">
        <v>58724600</v>
      </c>
      <c r="K22" s="2">
        <v>7907110</v>
      </c>
      <c r="L22" s="2">
        <v>2511460</v>
      </c>
      <c r="M22" s="2">
        <f t="shared" si="0"/>
        <v>69143170</v>
      </c>
      <c r="N22" s="2">
        <v>9</v>
      </c>
      <c r="O22" s="2">
        <v>4</v>
      </c>
      <c r="P22" s="2">
        <f t="shared" si="1"/>
        <v>13</v>
      </c>
      <c r="Q22" s="2">
        <v>126</v>
      </c>
      <c r="R22" s="2">
        <v>6</v>
      </c>
      <c r="S22" s="2">
        <f t="shared" si="2"/>
        <v>132</v>
      </c>
      <c r="T22" s="2">
        <v>3</v>
      </c>
      <c r="U22" s="2">
        <v>0</v>
      </c>
      <c r="V22" s="2">
        <f t="shared" si="3"/>
        <v>3</v>
      </c>
      <c r="W22" s="2">
        <v>7</v>
      </c>
      <c r="X22" s="2">
        <v>0</v>
      </c>
      <c r="Y22" s="2">
        <f t="shared" si="4"/>
        <v>7</v>
      </c>
      <c r="Z22" s="2">
        <v>7985860</v>
      </c>
      <c r="AA22" s="2">
        <v>17543300</v>
      </c>
      <c r="AB22" s="2">
        <v>0</v>
      </c>
      <c r="AC22" s="2">
        <v>115062</v>
      </c>
      <c r="AD22" s="2">
        <f t="shared" si="5"/>
        <v>25644222</v>
      </c>
      <c r="AE22" s="2"/>
      <c r="AG22" s="2"/>
      <c r="AH22" s="2"/>
      <c r="AI22" s="2"/>
      <c r="AJ22" s="2"/>
      <c r="AK22" s="2"/>
      <c r="AL22" s="3"/>
      <c r="AM22" s="3"/>
      <c r="AN22" s="7"/>
      <c r="AO22" s="7"/>
    </row>
    <row r="23" spans="1:41" x14ac:dyDescent="0.25">
      <c r="A23" s="35">
        <v>42</v>
      </c>
      <c r="B23" s="5" t="s">
        <v>134</v>
      </c>
      <c r="C23" s="2">
        <v>12</v>
      </c>
      <c r="D23" s="2">
        <v>12</v>
      </c>
      <c r="E23" s="2">
        <v>2</v>
      </c>
      <c r="F23" s="5" t="s">
        <v>90</v>
      </c>
      <c r="G23" s="5" t="s">
        <v>91</v>
      </c>
      <c r="H23" s="5" t="s">
        <v>91</v>
      </c>
      <c r="I23" s="5" t="s">
        <v>91</v>
      </c>
      <c r="J23" s="2">
        <v>13500000</v>
      </c>
      <c r="K23" s="2">
        <v>161616000</v>
      </c>
      <c r="L23" s="2">
        <v>0</v>
      </c>
      <c r="M23" s="2">
        <f t="shared" si="0"/>
        <v>175116000</v>
      </c>
      <c r="N23" s="2">
        <v>5</v>
      </c>
      <c r="O23" s="2">
        <v>2</v>
      </c>
      <c r="P23" s="2">
        <f t="shared" si="1"/>
        <v>7</v>
      </c>
      <c r="Q23" s="2">
        <v>66</v>
      </c>
      <c r="R23" s="2">
        <v>2</v>
      </c>
      <c r="S23" s="2">
        <f t="shared" si="2"/>
        <v>68</v>
      </c>
      <c r="T23" s="2">
        <v>2</v>
      </c>
      <c r="U23" s="2">
        <v>0</v>
      </c>
      <c r="V23" s="2">
        <f t="shared" si="3"/>
        <v>2</v>
      </c>
      <c r="W23" s="2">
        <v>6</v>
      </c>
      <c r="X23" s="2">
        <v>0</v>
      </c>
      <c r="Y23" s="2">
        <f t="shared" si="4"/>
        <v>6</v>
      </c>
      <c r="Z23" s="2">
        <v>255068</v>
      </c>
      <c r="AA23" s="2">
        <v>4959200</v>
      </c>
      <c r="AB23" s="2">
        <v>0</v>
      </c>
      <c r="AC23" s="2">
        <v>0</v>
      </c>
      <c r="AD23" s="2">
        <f t="shared" si="5"/>
        <v>5214268</v>
      </c>
      <c r="AE23" s="2"/>
      <c r="AG23" s="2"/>
      <c r="AH23" s="2"/>
      <c r="AI23" s="2"/>
      <c r="AJ23" s="2"/>
      <c r="AK23" s="2"/>
      <c r="AL23" s="3"/>
      <c r="AM23" s="3"/>
      <c r="AN23" s="7"/>
      <c r="AO23" s="7"/>
    </row>
    <row r="24" spans="1:41" x14ac:dyDescent="0.25">
      <c r="A24" s="35">
        <v>44</v>
      </c>
      <c r="B24" s="5" t="s">
        <v>135</v>
      </c>
      <c r="C24" s="2">
        <v>5</v>
      </c>
      <c r="D24" s="2">
        <v>5</v>
      </c>
      <c r="E24" s="2">
        <v>3</v>
      </c>
      <c r="F24" s="5" t="s">
        <v>90</v>
      </c>
      <c r="G24" s="5" t="s">
        <v>91</v>
      </c>
      <c r="H24" s="5" t="s">
        <v>91</v>
      </c>
      <c r="I24" s="5" t="s">
        <v>91</v>
      </c>
      <c r="J24" s="2">
        <v>32896600</v>
      </c>
      <c r="K24" s="2">
        <v>2700000</v>
      </c>
      <c r="L24" s="2">
        <v>0</v>
      </c>
      <c r="M24" s="2">
        <f t="shared" si="0"/>
        <v>35596600</v>
      </c>
      <c r="N24" s="2">
        <v>5</v>
      </c>
      <c r="O24" s="2">
        <v>0</v>
      </c>
      <c r="P24" s="2">
        <f t="shared" si="1"/>
        <v>5</v>
      </c>
      <c r="Q24" s="2">
        <v>8</v>
      </c>
      <c r="R24" s="2">
        <v>1</v>
      </c>
      <c r="S24" s="2">
        <f t="shared" si="2"/>
        <v>9</v>
      </c>
      <c r="T24" s="2">
        <v>0</v>
      </c>
      <c r="U24" s="2">
        <v>0</v>
      </c>
      <c r="V24" s="2">
        <f t="shared" si="3"/>
        <v>0</v>
      </c>
      <c r="W24" s="2">
        <v>0</v>
      </c>
      <c r="X24" s="2">
        <v>0</v>
      </c>
      <c r="Y24" s="2">
        <f t="shared" si="4"/>
        <v>0</v>
      </c>
      <c r="Z24" s="2">
        <v>923540</v>
      </c>
      <c r="AA24" s="2">
        <v>80000</v>
      </c>
      <c r="AB24" s="2">
        <v>0</v>
      </c>
      <c r="AC24" s="2">
        <v>0</v>
      </c>
      <c r="AD24" s="2">
        <f t="shared" si="5"/>
        <v>1003540</v>
      </c>
      <c r="AE24" s="2"/>
      <c r="AG24" s="2"/>
      <c r="AH24" s="2"/>
      <c r="AI24" s="2"/>
      <c r="AJ24" s="2"/>
      <c r="AK24" s="2"/>
      <c r="AL24" s="3"/>
      <c r="AM24" s="3"/>
      <c r="AN24" s="7"/>
      <c r="AO24" s="7"/>
    </row>
    <row r="25" spans="1:41" x14ac:dyDescent="0.25">
      <c r="A25" s="35">
        <v>46</v>
      </c>
      <c r="B25" s="5" t="s">
        <v>136</v>
      </c>
      <c r="C25" s="2">
        <v>2</v>
      </c>
      <c r="D25" s="2">
        <v>2</v>
      </c>
      <c r="E25" s="2">
        <v>0</v>
      </c>
      <c r="F25" s="5" t="s">
        <v>91</v>
      </c>
      <c r="G25" s="5" t="s">
        <v>91</v>
      </c>
      <c r="H25" s="5" t="s">
        <v>91</v>
      </c>
      <c r="I25" s="5" t="s">
        <v>91</v>
      </c>
      <c r="J25" s="2">
        <v>3200000</v>
      </c>
      <c r="K25" s="2">
        <v>4572520</v>
      </c>
      <c r="L25" s="2">
        <v>0</v>
      </c>
      <c r="M25" s="2">
        <f t="shared" si="0"/>
        <v>7772520</v>
      </c>
      <c r="N25" s="2">
        <v>2</v>
      </c>
      <c r="O25" s="2">
        <v>0</v>
      </c>
      <c r="P25" s="2">
        <f t="shared" si="1"/>
        <v>2</v>
      </c>
      <c r="Q25" s="2">
        <v>9</v>
      </c>
      <c r="R25" s="2">
        <v>1</v>
      </c>
      <c r="S25" s="2">
        <f t="shared" si="2"/>
        <v>10</v>
      </c>
      <c r="T25" s="2">
        <v>0</v>
      </c>
      <c r="U25" s="2">
        <v>0</v>
      </c>
      <c r="V25" s="2">
        <f t="shared" si="3"/>
        <v>0</v>
      </c>
      <c r="W25" s="2">
        <v>2</v>
      </c>
      <c r="X25" s="2">
        <v>0</v>
      </c>
      <c r="Y25" s="2">
        <f t="shared" si="4"/>
        <v>2</v>
      </c>
      <c r="Z25" s="2">
        <v>37297</v>
      </c>
      <c r="AA25" s="2">
        <v>16000</v>
      </c>
      <c r="AB25" s="2">
        <v>0</v>
      </c>
      <c r="AC25" s="2">
        <v>0</v>
      </c>
      <c r="AD25" s="2">
        <f t="shared" si="5"/>
        <v>53297</v>
      </c>
      <c r="AE25" s="2"/>
      <c r="AG25" s="2"/>
      <c r="AH25" s="2"/>
      <c r="AI25" s="2"/>
      <c r="AJ25" s="2"/>
      <c r="AK25" s="2"/>
      <c r="AL25" s="3"/>
      <c r="AM25" s="3"/>
      <c r="AN25" s="7"/>
      <c r="AO25" s="7"/>
    </row>
    <row r="26" spans="1:41" x14ac:dyDescent="0.25">
      <c r="A26" s="28">
        <v>47.1</v>
      </c>
      <c r="B26" s="5" t="s">
        <v>181</v>
      </c>
      <c r="C26" s="2">
        <v>9</v>
      </c>
      <c r="D26" s="2">
        <v>1</v>
      </c>
      <c r="E26" s="2">
        <v>5</v>
      </c>
      <c r="F26" s="5" t="s">
        <v>90</v>
      </c>
      <c r="G26" s="5" t="s">
        <v>91</v>
      </c>
      <c r="H26" s="5" t="s">
        <v>91</v>
      </c>
      <c r="I26" s="5" t="s">
        <v>91</v>
      </c>
      <c r="J26" s="2">
        <v>48871500</v>
      </c>
      <c r="K26" s="2">
        <v>25946000</v>
      </c>
      <c r="L26" s="2">
        <v>3025540</v>
      </c>
      <c r="M26" s="2">
        <f t="shared" si="0"/>
        <v>77843040</v>
      </c>
      <c r="N26" s="2">
        <v>6</v>
      </c>
      <c r="O26" s="2">
        <v>3</v>
      </c>
      <c r="P26" s="2">
        <f t="shared" si="1"/>
        <v>9</v>
      </c>
      <c r="Q26" s="2">
        <v>45</v>
      </c>
      <c r="R26" s="2">
        <v>3</v>
      </c>
      <c r="S26" s="2">
        <f t="shared" si="2"/>
        <v>48</v>
      </c>
      <c r="T26" s="2">
        <v>0</v>
      </c>
      <c r="U26" s="2">
        <v>0</v>
      </c>
      <c r="V26" s="2">
        <f t="shared" si="3"/>
        <v>0</v>
      </c>
      <c r="W26" s="2">
        <v>4</v>
      </c>
      <c r="X26" s="2">
        <v>0</v>
      </c>
      <c r="Y26" s="2">
        <f t="shared" si="4"/>
        <v>4</v>
      </c>
      <c r="Z26" s="2">
        <v>366810</v>
      </c>
      <c r="AA26" s="2">
        <v>0</v>
      </c>
      <c r="AB26" s="2">
        <v>0</v>
      </c>
      <c r="AC26" s="2">
        <v>0</v>
      </c>
      <c r="AD26" s="2">
        <f t="shared" si="5"/>
        <v>366810</v>
      </c>
      <c r="AE26" s="2"/>
      <c r="AG26" s="2"/>
      <c r="AH26" s="2"/>
      <c r="AI26" s="2"/>
      <c r="AJ26" s="2"/>
      <c r="AK26" s="2"/>
      <c r="AL26" s="3"/>
      <c r="AM26" s="3"/>
      <c r="AN26" s="7"/>
      <c r="AO26" s="7"/>
    </row>
    <row r="27" spans="1:41" x14ac:dyDescent="0.25">
      <c r="A27" s="35">
        <v>48</v>
      </c>
      <c r="B27" s="5" t="s">
        <v>137</v>
      </c>
      <c r="C27" s="2">
        <v>20</v>
      </c>
      <c r="D27" s="2">
        <v>1</v>
      </c>
      <c r="E27" s="2">
        <v>2</v>
      </c>
      <c r="F27" s="5" t="s">
        <v>90</v>
      </c>
      <c r="G27" s="5" t="s">
        <v>91</v>
      </c>
      <c r="H27" s="5" t="s">
        <v>90</v>
      </c>
      <c r="I27" s="5" t="s">
        <v>91</v>
      </c>
      <c r="J27" s="2">
        <v>49852400</v>
      </c>
      <c r="K27" s="2">
        <v>3697560</v>
      </c>
      <c r="L27" s="2">
        <v>0</v>
      </c>
      <c r="M27" s="2">
        <f t="shared" si="0"/>
        <v>53549960</v>
      </c>
      <c r="N27" s="2">
        <v>11</v>
      </c>
      <c r="O27" s="2">
        <v>7</v>
      </c>
      <c r="P27" s="2">
        <f t="shared" si="1"/>
        <v>18</v>
      </c>
      <c r="Q27" s="2">
        <v>140</v>
      </c>
      <c r="R27" s="2">
        <v>21</v>
      </c>
      <c r="S27" s="2">
        <f t="shared" si="2"/>
        <v>161</v>
      </c>
      <c r="T27" s="2">
        <v>1</v>
      </c>
      <c r="U27" s="2">
        <v>1</v>
      </c>
      <c r="V27" s="2">
        <f t="shared" si="3"/>
        <v>2</v>
      </c>
      <c r="W27" s="2">
        <v>8</v>
      </c>
      <c r="X27" s="2">
        <v>2</v>
      </c>
      <c r="Y27" s="2">
        <f t="shared" si="4"/>
        <v>10</v>
      </c>
      <c r="Z27" s="2">
        <v>414837</v>
      </c>
      <c r="AA27" s="2">
        <v>82359200</v>
      </c>
      <c r="AB27" s="2">
        <v>0</v>
      </c>
      <c r="AC27" s="2">
        <v>104514</v>
      </c>
      <c r="AD27" s="2">
        <f t="shared" si="5"/>
        <v>82878551</v>
      </c>
      <c r="AE27" s="2"/>
      <c r="AG27" s="2"/>
      <c r="AH27" s="2"/>
      <c r="AI27" s="2"/>
      <c r="AJ27" s="2"/>
      <c r="AK27" s="2"/>
      <c r="AL27" s="3"/>
      <c r="AM27" s="3"/>
      <c r="AN27" s="7"/>
      <c r="AO27" s="7"/>
    </row>
    <row r="28" spans="1:41" x14ac:dyDescent="0.25">
      <c r="A28" s="35">
        <v>49</v>
      </c>
      <c r="B28" s="5" t="s">
        <v>138</v>
      </c>
      <c r="C28" s="2">
        <v>10</v>
      </c>
      <c r="D28" s="2">
        <v>2</v>
      </c>
      <c r="E28" s="2">
        <v>3</v>
      </c>
      <c r="F28" s="5" t="s">
        <v>91</v>
      </c>
      <c r="G28" s="5" t="s">
        <v>91</v>
      </c>
      <c r="H28" s="5" t="s">
        <v>91</v>
      </c>
      <c r="I28" s="5" t="s">
        <v>90</v>
      </c>
      <c r="J28" s="2">
        <v>7000000</v>
      </c>
      <c r="K28" s="2">
        <v>22300000</v>
      </c>
      <c r="L28" s="2">
        <v>370000</v>
      </c>
      <c r="M28" s="2">
        <f t="shared" si="0"/>
        <v>29670000</v>
      </c>
      <c r="N28" s="2">
        <v>8</v>
      </c>
      <c r="O28" s="2">
        <v>2</v>
      </c>
      <c r="P28" s="2">
        <f t="shared" si="1"/>
        <v>10</v>
      </c>
      <c r="Q28" s="2">
        <v>88</v>
      </c>
      <c r="R28" s="2">
        <v>5</v>
      </c>
      <c r="S28" s="2">
        <f t="shared" si="2"/>
        <v>93</v>
      </c>
      <c r="T28" s="2">
        <v>4</v>
      </c>
      <c r="U28" s="2">
        <v>0</v>
      </c>
      <c r="V28" s="2">
        <f t="shared" si="3"/>
        <v>4</v>
      </c>
      <c r="W28" s="2">
        <v>36</v>
      </c>
      <c r="X28" s="2">
        <v>0</v>
      </c>
      <c r="Y28" s="2">
        <f t="shared" si="4"/>
        <v>36</v>
      </c>
      <c r="Z28" s="2">
        <v>403844</v>
      </c>
      <c r="AA28" s="2">
        <v>29400</v>
      </c>
      <c r="AB28" s="2">
        <v>0</v>
      </c>
      <c r="AC28" s="2">
        <v>0</v>
      </c>
      <c r="AD28" s="2">
        <f t="shared" si="5"/>
        <v>433244</v>
      </c>
      <c r="AE28" s="2"/>
      <c r="AG28" s="2"/>
      <c r="AH28" s="2"/>
      <c r="AI28" s="2"/>
      <c r="AJ28" s="2"/>
      <c r="AK28" s="2"/>
      <c r="AL28" s="3"/>
      <c r="AM28" s="3"/>
      <c r="AN28" s="7"/>
      <c r="AO28" s="7"/>
    </row>
    <row r="29" spans="1:41" x14ac:dyDescent="0.25">
      <c r="A29" s="35">
        <v>50</v>
      </c>
      <c r="B29" s="5" t="s">
        <v>139</v>
      </c>
      <c r="C29" s="2">
        <v>10</v>
      </c>
      <c r="D29" s="2">
        <v>10</v>
      </c>
      <c r="E29" s="2">
        <v>3</v>
      </c>
      <c r="F29" s="5" t="s">
        <v>91</v>
      </c>
      <c r="G29" s="5" t="s">
        <v>91</v>
      </c>
      <c r="H29" s="5" t="s">
        <v>91</v>
      </c>
      <c r="I29" s="5" t="s">
        <v>91</v>
      </c>
      <c r="J29" s="2">
        <v>5500000</v>
      </c>
      <c r="K29" s="2">
        <v>34135300</v>
      </c>
      <c r="L29" s="2">
        <v>0</v>
      </c>
      <c r="M29" s="2">
        <f t="shared" si="0"/>
        <v>39635300</v>
      </c>
      <c r="N29" s="2">
        <v>9</v>
      </c>
      <c r="O29" s="2">
        <v>1</v>
      </c>
      <c r="P29" s="2">
        <f t="shared" si="1"/>
        <v>10</v>
      </c>
      <c r="Q29" s="2">
        <v>95</v>
      </c>
      <c r="R29" s="2">
        <v>9</v>
      </c>
      <c r="S29" s="2">
        <f t="shared" si="2"/>
        <v>104</v>
      </c>
      <c r="T29" s="2">
        <v>3</v>
      </c>
      <c r="U29" s="2">
        <v>0</v>
      </c>
      <c r="V29" s="2">
        <f t="shared" si="3"/>
        <v>3</v>
      </c>
      <c r="W29" s="2">
        <v>12</v>
      </c>
      <c r="X29" s="2">
        <v>0</v>
      </c>
      <c r="Y29" s="2">
        <f t="shared" si="4"/>
        <v>12</v>
      </c>
      <c r="Z29" s="2">
        <v>481497</v>
      </c>
      <c r="AA29" s="2">
        <v>25000</v>
      </c>
      <c r="AB29" s="2">
        <v>0</v>
      </c>
      <c r="AC29" s="2">
        <v>0</v>
      </c>
      <c r="AD29" s="2">
        <f t="shared" si="5"/>
        <v>506497</v>
      </c>
      <c r="AE29" s="2"/>
      <c r="AG29" s="2"/>
      <c r="AH29" s="2"/>
      <c r="AI29" s="2"/>
      <c r="AJ29" s="2"/>
      <c r="AK29" s="2"/>
      <c r="AL29" s="3"/>
      <c r="AM29" s="3"/>
      <c r="AN29" s="7"/>
      <c r="AO29" s="7"/>
    </row>
    <row r="30" spans="1:41" x14ac:dyDescent="0.25">
      <c r="A30" s="35">
        <v>51</v>
      </c>
      <c r="B30" s="5" t="s">
        <v>140</v>
      </c>
      <c r="C30" s="2">
        <v>10</v>
      </c>
      <c r="D30" s="2">
        <v>10</v>
      </c>
      <c r="E30" s="2">
        <v>10</v>
      </c>
      <c r="F30" s="5" t="s">
        <v>91</v>
      </c>
      <c r="G30" s="5" t="s">
        <v>91</v>
      </c>
      <c r="H30" s="5" t="s">
        <v>91</v>
      </c>
      <c r="I30" s="5" t="s">
        <v>91</v>
      </c>
      <c r="J30" s="2">
        <v>23100000</v>
      </c>
      <c r="K30" s="2">
        <v>19512000</v>
      </c>
      <c r="L30" s="2">
        <v>460000</v>
      </c>
      <c r="M30" s="2">
        <f t="shared" si="0"/>
        <v>43072000</v>
      </c>
      <c r="N30" s="2">
        <v>9</v>
      </c>
      <c r="O30" s="2">
        <v>0</v>
      </c>
      <c r="P30" s="2">
        <f t="shared" si="1"/>
        <v>9</v>
      </c>
      <c r="Q30" s="2">
        <v>69</v>
      </c>
      <c r="R30" s="2">
        <v>4</v>
      </c>
      <c r="S30" s="2">
        <f t="shared" si="2"/>
        <v>73</v>
      </c>
      <c r="T30" s="2">
        <v>0</v>
      </c>
      <c r="U30" s="2">
        <v>0</v>
      </c>
      <c r="V30" s="2">
        <f t="shared" si="3"/>
        <v>0</v>
      </c>
      <c r="W30" s="2">
        <v>0</v>
      </c>
      <c r="X30" s="2">
        <v>0</v>
      </c>
      <c r="Y30" s="2">
        <f t="shared" si="4"/>
        <v>0</v>
      </c>
      <c r="Z30" s="2">
        <v>4852760</v>
      </c>
      <c r="AA30" s="2">
        <v>12350000</v>
      </c>
      <c r="AB30" s="2">
        <v>9700000</v>
      </c>
      <c r="AC30" s="2">
        <v>85533</v>
      </c>
      <c r="AD30" s="2">
        <f t="shared" si="5"/>
        <v>26988293</v>
      </c>
      <c r="AE30" s="2"/>
      <c r="AG30" s="2"/>
      <c r="AH30" s="2"/>
      <c r="AI30" s="2"/>
      <c r="AJ30" s="2"/>
      <c r="AK30" s="2"/>
      <c r="AL30" s="3"/>
      <c r="AM30" s="3"/>
      <c r="AN30" s="7"/>
      <c r="AO30" s="7"/>
    </row>
    <row r="31" spans="1:41" x14ac:dyDescent="0.25">
      <c r="A31" s="35">
        <v>52</v>
      </c>
      <c r="B31" s="5" t="s">
        <v>141</v>
      </c>
      <c r="C31" s="2">
        <v>8</v>
      </c>
      <c r="D31" s="2">
        <v>8</v>
      </c>
      <c r="E31" s="2">
        <v>0</v>
      </c>
      <c r="F31" s="5" t="s">
        <v>91</v>
      </c>
      <c r="G31" s="5" t="s">
        <v>91</v>
      </c>
      <c r="H31" s="5" t="s">
        <v>91</v>
      </c>
      <c r="I31" s="5" t="s">
        <v>91</v>
      </c>
      <c r="J31" s="2">
        <v>36485600</v>
      </c>
      <c r="K31" s="2">
        <v>3236400</v>
      </c>
      <c r="L31" s="2">
        <v>0</v>
      </c>
      <c r="M31" s="2">
        <f t="shared" si="0"/>
        <v>39722000</v>
      </c>
      <c r="N31" s="2">
        <v>6</v>
      </c>
      <c r="O31" s="2">
        <v>1</v>
      </c>
      <c r="P31" s="2">
        <f t="shared" si="1"/>
        <v>7</v>
      </c>
      <c r="Q31" s="2">
        <v>69</v>
      </c>
      <c r="R31" s="2">
        <v>3</v>
      </c>
      <c r="S31" s="2">
        <f t="shared" si="2"/>
        <v>72</v>
      </c>
      <c r="T31" s="2">
        <v>3</v>
      </c>
      <c r="U31" s="2">
        <v>0</v>
      </c>
      <c r="V31" s="2">
        <f t="shared" si="3"/>
        <v>3</v>
      </c>
      <c r="W31" s="2">
        <v>13</v>
      </c>
      <c r="X31" s="2">
        <v>0</v>
      </c>
      <c r="Y31" s="2">
        <f t="shared" si="4"/>
        <v>13</v>
      </c>
      <c r="Z31" s="2">
        <v>2252840</v>
      </c>
      <c r="AA31" s="2">
        <v>0</v>
      </c>
      <c r="AB31" s="2">
        <v>0</v>
      </c>
      <c r="AC31" s="2">
        <v>2595</v>
      </c>
      <c r="AD31" s="2">
        <f t="shared" si="5"/>
        <v>2255435</v>
      </c>
      <c r="AE31" s="2"/>
      <c r="AG31" s="2"/>
      <c r="AH31" s="2"/>
      <c r="AI31" s="2"/>
      <c r="AJ31" s="2"/>
      <c r="AK31" s="2"/>
      <c r="AL31" s="3"/>
      <c r="AM31" s="3"/>
      <c r="AN31" s="7"/>
      <c r="AO31" s="7"/>
    </row>
    <row r="32" spans="1:41" x14ac:dyDescent="0.25">
      <c r="A32" s="35">
        <v>54</v>
      </c>
      <c r="B32" s="5" t="s">
        <v>142</v>
      </c>
      <c r="C32" s="2">
        <v>10</v>
      </c>
      <c r="D32" s="2">
        <v>1</v>
      </c>
      <c r="E32" s="2">
        <v>5</v>
      </c>
      <c r="F32" s="5" t="s">
        <v>91</v>
      </c>
      <c r="G32" s="5" t="s">
        <v>91</v>
      </c>
      <c r="H32" s="5" t="s">
        <v>91</v>
      </c>
      <c r="I32" s="5" t="s">
        <v>91</v>
      </c>
      <c r="J32" s="2">
        <v>28861000</v>
      </c>
      <c r="K32" s="2">
        <v>26920000</v>
      </c>
      <c r="L32" s="2">
        <v>0</v>
      </c>
      <c r="M32" s="2">
        <f t="shared" si="0"/>
        <v>55781000</v>
      </c>
      <c r="N32" s="2">
        <v>5</v>
      </c>
      <c r="O32" s="2">
        <v>1</v>
      </c>
      <c r="P32" s="2">
        <f t="shared" si="1"/>
        <v>6</v>
      </c>
      <c r="Q32" s="2">
        <v>62</v>
      </c>
      <c r="R32" s="2">
        <v>5</v>
      </c>
      <c r="S32" s="2">
        <f t="shared" si="2"/>
        <v>67</v>
      </c>
      <c r="T32" s="2">
        <v>2</v>
      </c>
      <c r="U32" s="2">
        <v>0</v>
      </c>
      <c r="V32" s="2">
        <f t="shared" si="3"/>
        <v>2</v>
      </c>
      <c r="W32" s="2">
        <v>8</v>
      </c>
      <c r="X32" s="2">
        <v>0</v>
      </c>
      <c r="Y32" s="2">
        <f t="shared" si="4"/>
        <v>8</v>
      </c>
      <c r="Z32" s="2">
        <v>193756</v>
      </c>
      <c r="AA32" s="2">
        <v>178869000</v>
      </c>
      <c r="AB32" s="2">
        <v>0</v>
      </c>
      <c r="AC32" s="2">
        <v>0</v>
      </c>
      <c r="AD32" s="2">
        <f t="shared" si="5"/>
        <v>179062756</v>
      </c>
      <c r="AE32" s="2"/>
      <c r="AG32" s="2"/>
      <c r="AH32" s="2"/>
      <c r="AI32" s="2"/>
      <c r="AJ32" s="2"/>
      <c r="AK32" s="2"/>
      <c r="AL32" s="3"/>
      <c r="AM32" s="3"/>
      <c r="AN32" s="7"/>
      <c r="AO32" s="7"/>
    </row>
    <row r="33" spans="1:41" x14ac:dyDescent="0.25">
      <c r="A33" s="35">
        <v>55</v>
      </c>
      <c r="B33" s="5" t="s">
        <v>143</v>
      </c>
      <c r="C33" s="2">
        <v>4</v>
      </c>
      <c r="D33" s="2">
        <v>4</v>
      </c>
      <c r="E33" s="2">
        <v>4</v>
      </c>
      <c r="F33" s="5" t="s">
        <v>90</v>
      </c>
      <c r="G33" s="5" t="s">
        <v>91</v>
      </c>
      <c r="H33" s="5" t="s">
        <v>91</v>
      </c>
      <c r="I33" s="5" t="s">
        <v>91</v>
      </c>
      <c r="J33" s="2">
        <v>1372180</v>
      </c>
      <c r="K33" s="2">
        <v>0</v>
      </c>
      <c r="L33" s="2">
        <v>575000</v>
      </c>
      <c r="M33" s="2">
        <f t="shared" si="0"/>
        <v>1947180</v>
      </c>
      <c r="N33" s="2">
        <v>4</v>
      </c>
      <c r="O33" s="2">
        <v>0</v>
      </c>
      <c r="P33" s="2">
        <f t="shared" si="1"/>
        <v>4</v>
      </c>
      <c r="Q33" s="2">
        <v>16</v>
      </c>
      <c r="R33" s="2">
        <v>2</v>
      </c>
      <c r="S33" s="2">
        <f t="shared" si="2"/>
        <v>18</v>
      </c>
      <c r="T33" s="2">
        <v>0</v>
      </c>
      <c r="U33" s="2">
        <v>0</v>
      </c>
      <c r="V33" s="2">
        <f t="shared" si="3"/>
        <v>0</v>
      </c>
      <c r="W33" s="2">
        <v>5</v>
      </c>
      <c r="X33" s="2">
        <v>0</v>
      </c>
      <c r="Y33" s="2">
        <f t="shared" si="4"/>
        <v>5</v>
      </c>
      <c r="Z33" s="2">
        <v>109207</v>
      </c>
      <c r="AA33" s="2">
        <v>0</v>
      </c>
      <c r="AB33" s="2">
        <v>0</v>
      </c>
      <c r="AC33" s="2">
        <v>675243</v>
      </c>
      <c r="AD33" s="2">
        <f t="shared" si="5"/>
        <v>784450</v>
      </c>
      <c r="AE33" s="2"/>
      <c r="AG33" s="2"/>
      <c r="AH33" s="2"/>
      <c r="AI33" s="2"/>
      <c r="AJ33" s="2"/>
      <c r="AK33" s="2"/>
      <c r="AL33" s="3"/>
      <c r="AM33" s="3"/>
      <c r="AN33" s="7"/>
      <c r="AO33" s="7"/>
    </row>
    <row r="34" spans="1:41" x14ac:dyDescent="0.25">
      <c r="A34" s="35">
        <v>56</v>
      </c>
      <c r="B34" s="5" t="s">
        <v>144</v>
      </c>
      <c r="C34" s="2">
        <v>11</v>
      </c>
      <c r="D34" s="2">
        <v>11</v>
      </c>
      <c r="E34" s="2">
        <v>2</v>
      </c>
      <c r="F34" s="5" t="s">
        <v>90</v>
      </c>
      <c r="G34" s="5" t="s">
        <v>91</v>
      </c>
      <c r="H34" s="5" t="s">
        <v>91</v>
      </c>
      <c r="I34" s="5" t="s">
        <v>91</v>
      </c>
      <c r="J34" s="2">
        <v>32829600</v>
      </c>
      <c r="K34" s="2">
        <v>2633060</v>
      </c>
      <c r="L34" s="2">
        <v>469114</v>
      </c>
      <c r="M34" s="2">
        <f t="shared" ref="M34:M65" si="6">SUM(J34:L34)</f>
        <v>35931774</v>
      </c>
      <c r="N34" s="2">
        <v>6</v>
      </c>
      <c r="O34" s="2">
        <v>4</v>
      </c>
      <c r="P34" s="2">
        <f t="shared" ref="P34:P65" si="7">SUM(N34:O34)</f>
        <v>10</v>
      </c>
      <c r="Q34" s="2">
        <v>101</v>
      </c>
      <c r="R34" s="2">
        <v>4</v>
      </c>
      <c r="S34" s="2">
        <f t="shared" ref="S34:S65" si="8">SUM(Q34:R34)</f>
        <v>105</v>
      </c>
      <c r="T34" s="2">
        <v>1</v>
      </c>
      <c r="U34" s="2">
        <v>0</v>
      </c>
      <c r="V34" s="2">
        <f t="shared" ref="V34:V65" si="9">SUM(T34:U34)</f>
        <v>1</v>
      </c>
      <c r="W34" s="2">
        <v>2</v>
      </c>
      <c r="X34" s="2">
        <v>0</v>
      </c>
      <c r="Y34" s="2">
        <f t="shared" ref="Y34:Y65" si="10">SUM(W34:X34)</f>
        <v>2</v>
      </c>
      <c r="Z34" s="2">
        <v>4987480</v>
      </c>
      <c r="AA34" s="2">
        <v>53000</v>
      </c>
      <c r="AB34" s="2">
        <v>0</v>
      </c>
      <c r="AC34" s="2">
        <v>4956</v>
      </c>
      <c r="AD34" s="2">
        <f t="shared" ref="AD34:AD65" si="11">SUM(Z34:AC34)</f>
        <v>5045436</v>
      </c>
      <c r="AE34" s="2"/>
      <c r="AG34" s="2"/>
      <c r="AH34" s="2"/>
      <c r="AI34" s="2"/>
      <c r="AJ34" s="2"/>
      <c r="AK34" s="2"/>
      <c r="AL34" s="3"/>
      <c r="AM34" s="3"/>
      <c r="AN34" s="7"/>
      <c r="AO34" s="7"/>
    </row>
    <row r="35" spans="1:41" x14ac:dyDescent="0.25">
      <c r="A35" s="35">
        <v>57</v>
      </c>
      <c r="B35" s="5" t="s">
        <v>145</v>
      </c>
      <c r="C35" s="2">
        <v>14</v>
      </c>
      <c r="D35" s="2">
        <v>14</v>
      </c>
      <c r="E35" s="2">
        <v>11</v>
      </c>
      <c r="F35" s="5" t="s">
        <v>90</v>
      </c>
      <c r="G35" s="5" t="s">
        <v>91</v>
      </c>
      <c r="H35" s="5" t="s">
        <v>91</v>
      </c>
      <c r="I35" s="5" t="s">
        <v>91</v>
      </c>
      <c r="J35" s="2">
        <v>3500000</v>
      </c>
      <c r="K35" s="2">
        <v>27553000</v>
      </c>
      <c r="L35" s="2">
        <v>0</v>
      </c>
      <c r="M35" s="2">
        <f t="shared" si="6"/>
        <v>31053000</v>
      </c>
      <c r="N35" s="2">
        <v>5</v>
      </c>
      <c r="O35" s="2">
        <v>1</v>
      </c>
      <c r="P35" s="2">
        <f t="shared" si="7"/>
        <v>6</v>
      </c>
      <c r="Q35" s="2">
        <v>54</v>
      </c>
      <c r="R35" s="2">
        <v>1</v>
      </c>
      <c r="S35" s="2">
        <f t="shared" si="8"/>
        <v>55</v>
      </c>
      <c r="T35" s="2">
        <v>0</v>
      </c>
      <c r="U35" s="2">
        <v>0</v>
      </c>
      <c r="V35" s="2">
        <f t="shared" si="9"/>
        <v>0</v>
      </c>
      <c r="W35" s="2">
        <v>10</v>
      </c>
      <c r="X35" s="2">
        <v>0</v>
      </c>
      <c r="Y35" s="2">
        <f t="shared" si="10"/>
        <v>10</v>
      </c>
      <c r="Z35" s="2">
        <v>305096</v>
      </c>
      <c r="AA35" s="2">
        <v>15219800</v>
      </c>
      <c r="AB35" s="2">
        <v>0</v>
      </c>
      <c r="AC35" s="2">
        <v>0</v>
      </c>
      <c r="AD35" s="2">
        <f t="shared" si="11"/>
        <v>15524896</v>
      </c>
      <c r="AE35" s="2"/>
      <c r="AG35" s="2"/>
      <c r="AH35" s="2"/>
      <c r="AI35" s="2"/>
      <c r="AJ35" s="2"/>
      <c r="AK35" s="2"/>
      <c r="AL35" s="3"/>
      <c r="AM35" s="3"/>
      <c r="AN35" s="7"/>
      <c r="AO35" s="7"/>
    </row>
    <row r="36" spans="1:41" x14ac:dyDescent="0.25">
      <c r="A36" s="35">
        <v>58</v>
      </c>
      <c r="B36" s="5" t="s">
        <v>146</v>
      </c>
      <c r="C36" s="2">
        <v>4</v>
      </c>
      <c r="D36" s="2">
        <v>4</v>
      </c>
      <c r="E36" s="2">
        <v>2</v>
      </c>
      <c r="F36" s="5" t="s">
        <v>91</v>
      </c>
      <c r="G36" s="5" t="s">
        <v>91</v>
      </c>
      <c r="H36" s="5" t="s">
        <v>91</v>
      </c>
      <c r="I36" s="5" t="s">
        <v>91</v>
      </c>
      <c r="J36" s="2">
        <v>7000000</v>
      </c>
      <c r="K36" s="2">
        <v>19000000</v>
      </c>
      <c r="L36" s="2">
        <v>0</v>
      </c>
      <c r="M36" s="2">
        <f t="shared" si="6"/>
        <v>26000000</v>
      </c>
      <c r="N36" s="2">
        <v>3</v>
      </c>
      <c r="O36" s="2">
        <v>1</v>
      </c>
      <c r="P36" s="2">
        <f t="shared" si="7"/>
        <v>4</v>
      </c>
      <c r="Q36" s="2">
        <v>17</v>
      </c>
      <c r="R36" s="2">
        <v>1</v>
      </c>
      <c r="S36" s="2">
        <f t="shared" si="8"/>
        <v>18</v>
      </c>
      <c r="T36" s="2">
        <v>0</v>
      </c>
      <c r="U36" s="2">
        <v>0</v>
      </c>
      <c r="V36" s="2">
        <f t="shared" si="9"/>
        <v>0</v>
      </c>
      <c r="W36" s="2">
        <v>0</v>
      </c>
      <c r="X36" s="2">
        <v>0</v>
      </c>
      <c r="Y36" s="2">
        <f t="shared" si="10"/>
        <v>0</v>
      </c>
      <c r="Z36" s="2">
        <v>262500</v>
      </c>
      <c r="AA36" s="2">
        <v>357854</v>
      </c>
      <c r="AB36" s="2">
        <v>0</v>
      </c>
      <c r="AC36" s="2">
        <v>62613</v>
      </c>
      <c r="AD36" s="2">
        <f t="shared" si="11"/>
        <v>682967</v>
      </c>
      <c r="AE36" s="2"/>
      <c r="AG36" s="2"/>
      <c r="AH36" s="2"/>
      <c r="AI36" s="2"/>
      <c r="AJ36" s="2"/>
      <c r="AK36" s="2"/>
      <c r="AL36" s="3"/>
      <c r="AM36" s="3"/>
      <c r="AN36" s="7"/>
      <c r="AO36" s="7"/>
    </row>
    <row r="37" spans="1:41" x14ac:dyDescent="0.25">
      <c r="A37" s="35">
        <v>59</v>
      </c>
      <c r="B37" s="5" t="s">
        <v>147</v>
      </c>
      <c r="C37" s="2">
        <v>9</v>
      </c>
      <c r="D37" s="2">
        <v>9</v>
      </c>
      <c r="E37" s="2">
        <v>2</v>
      </c>
      <c r="F37" s="5" t="s">
        <v>90</v>
      </c>
      <c r="G37" s="5" t="s">
        <v>91</v>
      </c>
      <c r="H37" s="5" t="s">
        <v>91</v>
      </c>
      <c r="I37" s="5" t="s">
        <v>91</v>
      </c>
      <c r="J37" s="2">
        <v>19800000</v>
      </c>
      <c r="K37" s="2">
        <v>0</v>
      </c>
      <c r="L37" s="2">
        <v>19863200</v>
      </c>
      <c r="M37" s="2">
        <f t="shared" si="6"/>
        <v>39663200</v>
      </c>
      <c r="N37" s="2">
        <v>4</v>
      </c>
      <c r="O37" s="2">
        <v>5</v>
      </c>
      <c r="P37" s="2">
        <f t="shared" si="7"/>
        <v>9</v>
      </c>
      <c r="Q37" s="2">
        <v>84</v>
      </c>
      <c r="R37" s="2">
        <v>8</v>
      </c>
      <c r="S37" s="2">
        <f t="shared" si="8"/>
        <v>92</v>
      </c>
      <c r="T37" s="2">
        <v>1</v>
      </c>
      <c r="U37" s="2">
        <v>0</v>
      </c>
      <c r="V37" s="2">
        <f t="shared" si="9"/>
        <v>1</v>
      </c>
      <c r="W37" s="2">
        <v>2</v>
      </c>
      <c r="X37" s="2">
        <v>0</v>
      </c>
      <c r="Y37" s="2">
        <f t="shared" si="10"/>
        <v>2</v>
      </c>
      <c r="Z37" s="2">
        <v>215178</v>
      </c>
      <c r="AA37" s="2">
        <v>0</v>
      </c>
      <c r="AB37" s="2">
        <v>0</v>
      </c>
      <c r="AC37" s="2">
        <v>0</v>
      </c>
      <c r="AD37" s="2">
        <f t="shared" si="11"/>
        <v>215178</v>
      </c>
      <c r="AE37" s="2"/>
      <c r="AG37" s="2"/>
      <c r="AH37" s="2"/>
      <c r="AI37" s="2"/>
      <c r="AJ37" s="2"/>
      <c r="AK37" s="2"/>
      <c r="AL37" s="3"/>
      <c r="AM37" s="3"/>
      <c r="AN37" s="7"/>
      <c r="AO37" s="7"/>
    </row>
    <row r="38" spans="1:41" x14ac:dyDescent="0.25">
      <c r="A38" s="35">
        <v>61</v>
      </c>
      <c r="B38" s="5" t="s">
        <v>148</v>
      </c>
      <c r="C38" s="2">
        <v>20</v>
      </c>
      <c r="D38" s="2">
        <v>20</v>
      </c>
      <c r="E38" s="2">
        <v>7</v>
      </c>
      <c r="F38" s="5" t="s">
        <v>91</v>
      </c>
      <c r="G38" s="5" t="s">
        <v>91</v>
      </c>
      <c r="H38" s="5" t="s">
        <v>91</v>
      </c>
      <c r="I38" s="5" t="s">
        <v>91</v>
      </c>
      <c r="J38" s="2">
        <v>38200000</v>
      </c>
      <c r="K38" s="2">
        <v>4167000</v>
      </c>
      <c r="L38" s="2">
        <v>0</v>
      </c>
      <c r="M38" s="2">
        <f t="shared" si="6"/>
        <v>42367000</v>
      </c>
      <c r="N38" s="2">
        <v>8</v>
      </c>
      <c r="O38" s="2">
        <v>9</v>
      </c>
      <c r="P38" s="2">
        <f t="shared" si="7"/>
        <v>17</v>
      </c>
      <c r="Q38" s="2">
        <v>162</v>
      </c>
      <c r="R38" s="2">
        <v>18</v>
      </c>
      <c r="S38" s="2">
        <f t="shared" si="8"/>
        <v>180</v>
      </c>
      <c r="T38" s="2">
        <v>3</v>
      </c>
      <c r="U38" s="2">
        <v>0</v>
      </c>
      <c r="V38" s="2">
        <f t="shared" si="9"/>
        <v>3</v>
      </c>
      <c r="W38" s="2">
        <v>11</v>
      </c>
      <c r="X38" s="2">
        <v>0</v>
      </c>
      <c r="Y38" s="2">
        <f t="shared" si="10"/>
        <v>11</v>
      </c>
      <c r="Z38" s="2">
        <v>618872</v>
      </c>
      <c r="AA38" s="2">
        <v>20000</v>
      </c>
      <c r="AB38" s="2">
        <v>0</v>
      </c>
      <c r="AC38" s="2">
        <v>0</v>
      </c>
      <c r="AD38" s="2">
        <f t="shared" si="11"/>
        <v>638872</v>
      </c>
      <c r="AE38" s="2"/>
      <c r="AG38" s="2"/>
      <c r="AH38" s="2"/>
      <c r="AI38" s="2"/>
      <c r="AJ38" s="2"/>
      <c r="AK38" s="2"/>
      <c r="AL38" s="3"/>
      <c r="AM38" s="3"/>
      <c r="AN38" s="7"/>
      <c r="AO38" s="7"/>
    </row>
    <row r="39" spans="1:41" x14ac:dyDescent="0.25">
      <c r="A39" s="35">
        <v>64</v>
      </c>
      <c r="B39" s="5" t="s">
        <v>149</v>
      </c>
      <c r="C39" s="2">
        <v>6</v>
      </c>
      <c r="D39" s="2">
        <v>6</v>
      </c>
      <c r="E39" s="2">
        <v>6</v>
      </c>
      <c r="F39" s="5" t="s">
        <v>90</v>
      </c>
      <c r="G39" s="5" t="s">
        <v>91</v>
      </c>
      <c r="H39" s="5" t="s">
        <v>91</v>
      </c>
      <c r="I39" s="5" t="s">
        <v>91</v>
      </c>
      <c r="J39" s="2">
        <v>38200000</v>
      </c>
      <c r="K39" s="2">
        <v>29872000</v>
      </c>
      <c r="L39" s="2">
        <v>1492000</v>
      </c>
      <c r="M39" s="2">
        <f t="shared" si="6"/>
        <v>69564000</v>
      </c>
      <c r="N39" s="2">
        <v>6</v>
      </c>
      <c r="O39" s="2">
        <v>0</v>
      </c>
      <c r="P39" s="2">
        <f t="shared" si="7"/>
        <v>6</v>
      </c>
      <c r="Q39" s="2">
        <v>22</v>
      </c>
      <c r="R39" s="2">
        <v>1</v>
      </c>
      <c r="S39" s="2">
        <f t="shared" si="8"/>
        <v>23</v>
      </c>
      <c r="T39" s="2">
        <v>0</v>
      </c>
      <c r="U39" s="2">
        <v>0</v>
      </c>
      <c r="V39" s="2">
        <f t="shared" si="9"/>
        <v>0</v>
      </c>
      <c r="W39" s="2">
        <v>0</v>
      </c>
      <c r="X39" s="2">
        <v>0</v>
      </c>
      <c r="Y39" s="2">
        <f t="shared" si="10"/>
        <v>0</v>
      </c>
      <c r="Z39" s="2">
        <v>566958</v>
      </c>
      <c r="AA39" s="2">
        <v>0</v>
      </c>
      <c r="AB39" s="2">
        <v>0</v>
      </c>
      <c r="AC39" s="2">
        <v>0</v>
      </c>
      <c r="AD39" s="2">
        <f t="shared" si="11"/>
        <v>566958</v>
      </c>
      <c r="AE39" s="2"/>
      <c r="AG39" s="2"/>
      <c r="AH39" s="2"/>
      <c r="AI39" s="2"/>
      <c r="AJ39" s="2"/>
      <c r="AK39" s="2"/>
      <c r="AL39" s="3"/>
      <c r="AM39" s="3"/>
      <c r="AN39" s="7"/>
      <c r="AO39" s="7"/>
    </row>
    <row r="40" spans="1:41" x14ac:dyDescent="0.25">
      <c r="A40" s="35">
        <v>65</v>
      </c>
      <c r="B40" s="5" t="s">
        <v>150</v>
      </c>
      <c r="C40" s="2">
        <v>10</v>
      </c>
      <c r="D40" s="2">
        <v>1</v>
      </c>
      <c r="E40" s="2">
        <v>1</v>
      </c>
      <c r="F40" s="5" t="s">
        <v>90</v>
      </c>
      <c r="G40" s="5" t="s">
        <v>91</v>
      </c>
      <c r="H40" s="5" t="s">
        <v>91</v>
      </c>
      <c r="I40" s="5" t="s">
        <v>90</v>
      </c>
      <c r="J40" s="2">
        <v>13580000</v>
      </c>
      <c r="K40" s="2">
        <v>0</v>
      </c>
      <c r="L40" s="2">
        <v>26899400</v>
      </c>
      <c r="M40" s="2">
        <f t="shared" si="6"/>
        <v>40479400</v>
      </c>
      <c r="N40" s="2">
        <v>6</v>
      </c>
      <c r="O40" s="2">
        <v>1</v>
      </c>
      <c r="P40" s="2">
        <f t="shared" si="7"/>
        <v>7</v>
      </c>
      <c r="Q40" s="2">
        <v>1</v>
      </c>
      <c r="R40" s="2">
        <v>0</v>
      </c>
      <c r="S40" s="2">
        <f t="shared" si="8"/>
        <v>1</v>
      </c>
      <c r="T40" s="2">
        <v>2</v>
      </c>
      <c r="U40" s="2">
        <v>0</v>
      </c>
      <c r="V40" s="2">
        <f t="shared" si="9"/>
        <v>2</v>
      </c>
      <c r="W40" s="2">
        <v>0</v>
      </c>
      <c r="X40" s="2">
        <v>0</v>
      </c>
      <c r="Y40" s="2">
        <f t="shared" si="10"/>
        <v>0</v>
      </c>
      <c r="Z40" s="2">
        <v>205975</v>
      </c>
      <c r="AA40" s="2">
        <v>78471900</v>
      </c>
      <c r="AB40" s="2">
        <v>0</v>
      </c>
      <c r="AC40" s="2">
        <v>0</v>
      </c>
      <c r="AD40" s="2">
        <f t="shared" si="11"/>
        <v>78677875</v>
      </c>
      <c r="AE40" s="2"/>
      <c r="AG40" s="2"/>
      <c r="AH40" s="2"/>
      <c r="AI40" s="2"/>
      <c r="AJ40" s="2"/>
      <c r="AK40" s="2"/>
      <c r="AL40" s="3"/>
      <c r="AM40" s="3"/>
      <c r="AN40" s="7"/>
      <c r="AO40" s="7"/>
    </row>
    <row r="41" spans="1:41" x14ac:dyDescent="0.25">
      <c r="A41" s="35">
        <v>68</v>
      </c>
      <c r="B41" s="34" t="s">
        <v>151</v>
      </c>
      <c r="C41" s="2">
        <v>10</v>
      </c>
      <c r="D41" s="2">
        <v>47</v>
      </c>
      <c r="E41" s="2">
        <v>3</v>
      </c>
      <c r="F41" s="5" t="s">
        <v>90</v>
      </c>
      <c r="G41" s="5" t="s">
        <v>91</v>
      </c>
      <c r="H41" s="5" t="s">
        <v>91</v>
      </c>
      <c r="I41" s="5" t="s">
        <v>91</v>
      </c>
      <c r="J41" s="2">
        <v>29130600</v>
      </c>
      <c r="K41" s="2">
        <v>0</v>
      </c>
      <c r="L41" s="2">
        <v>4326730</v>
      </c>
      <c r="M41" s="2">
        <f t="shared" si="6"/>
        <v>33457330</v>
      </c>
      <c r="N41" s="2">
        <v>5</v>
      </c>
      <c r="O41" s="2">
        <v>5</v>
      </c>
      <c r="P41" s="2">
        <f t="shared" si="7"/>
        <v>10</v>
      </c>
      <c r="Q41" s="2">
        <v>1</v>
      </c>
      <c r="R41" s="2">
        <v>0</v>
      </c>
      <c r="S41" s="2">
        <f t="shared" si="8"/>
        <v>1</v>
      </c>
      <c r="T41" s="2">
        <v>1</v>
      </c>
      <c r="U41" s="2">
        <v>0</v>
      </c>
      <c r="V41" s="2">
        <f t="shared" si="9"/>
        <v>1</v>
      </c>
      <c r="W41" s="2">
        <v>0</v>
      </c>
      <c r="X41" s="2">
        <v>0</v>
      </c>
      <c r="Y41" s="2">
        <f t="shared" si="10"/>
        <v>0</v>
      </c>
      <c r="Z41" s="2">
        <v>9333510</v>
      </c>
      <c r="AA41" s="2">
        <v>0</v>
      </c>
      <c r="AB41" s="2">
        <v>0</v>
      </c>
      <c r="AC41" s="2">
        <v>942770</v>
      </c>
      <c r="AD41" s="2">
        <f t="shared" si="11"/>
        <v>10276280</v>
      </c>
      <c r="AE41" s="2"/>
      <c r="AG41" s="2"/>
      <c r="AH41" s="2"/>
      <c r="AI41" s="2"/>
      <c r="AJ41" s="2"/>
      <c r="AK41" s="2"/>
      <c r="AL41" s="3"/>
      <c r="AM41" s="3"/>
      <c r="AN41" s="7"/>
      <c r="AO41" s="7"/>
    </row>
    <row r="42" spans="1:41" x14ac:dyDescent="0.25">
      <c r="A42" s="35">
        <v>69</v>
      </c>
      <c r="B42" s="5" t="s">
        <v>152</v>
      </c>
      <c r="C42" s="2">
        <v>4</v>
      </c>
      <c r="D42" s="2">
        <v>4</v>
      </c>
      <c r="E42" s="2">
        <v>4</v>
      </c>
      <c r="F42" s="5" t="s">
        <v>90</v>
      </c>
      <c r="G42" s="5" t="s">
        <v>91</v>
      </c>
      <c r="H42" s="5" t="s">
        <v>91</v>
      </c>
      <c r="I42" s="5" t="s">
        <v>90</v>
      </c>
      <c r="J42" s="2">
        <v>36028000</v>
      </c>
      <c r="K42" s="2">
        <v>3107960</v>
      </c>
      <c r="L42" s="2">
        <v>80000</v>
      </c>
      <c r="M42" s="2">
        <f t="shared" si="6"/>
        <v>39215960</v>
      </c>
      <c r="N42" s="2">
        <v>5</v>
      </c>
      <c r="O42" s="2">
        <v>2</v>
      </c>
      <c r="P42" s="2">
        <f t="shared" si="7"/>
        <v>7</v>
      </c>
      <c r="Q42" s="2">
        <v>9</v>
      </c>
      <c r="R42" s="2">
        <v>0</v>
      </c>
      <c r="S42" s="2">
        <f t="shared" si="8"/>
        <v>9</v>
      </c>
      <c r="T42" s="2">
        <v>2</v>
      </c>
      <c r="U42" s="2">
        <v>2</v>
      </c>
      <c r="V42" s="2">
        <f t="shared" si="9"/>
        <v>4</v>
      </c>
      <c r="W42" s="2">
        <v>0</v>
      </c>
      <c r="X42" s="2">
        <v>0</v>
      </c>
      <c r="Y42" s="2">
        <f t="shared" si="10"/>
        <v>0</v>
      </c>
      <c r="Z42" s="2">
        <v>4100450</v>
      </c>
      <c r="AA42" s="2">
        <v>0</v>
      </c>
      <c r="AB42" s="2">
        <v>0</v>
      </c>
      <c r="AC42" s="2">
        <v>0</v>
      </c>
      <c r="AD42" s="2">
        <f t="shared" si="11"/>
        <v>4100450</v>
      </c>
      <c r="AE42" s="2"/>
      <c r="AG42" s="2"/>
      <c r="AH42" s="2"/>
      <c r="AI42" s="2"/>
      <c r="AJ42" s="2"/>
      <c r="AK42" s="2"/>
      <c r="AL42" s="3"/>
      <c r="AM42" s="3"/>
      <c r="AN42" s="7"/>
      <c r="AO42" s="7"/>
    </row>
    <row r="43" spans="1:41" x14ac:dyDescent="0.25">
      <c r="A43" s="35">
        <v>72</v>
      </c>
      <c r="B43" s="5" t="s">
        <v>153</v>
      </c>
      <c r="C43" s="2">
        <v>4</v>
      </c>
      <c r="D43" s="2">
        <v>4</v>
      </c>
      <c r="E43" s="2">
        <v>2</v>
      </c>
      <c r="F43" s="5" t="s">
        <v>90</v>
      </c>
      <c r="G43" s="5" t="s">
        <v>91</v>
      </c>
      <c r="H43" s="5" t="s">
        <v>91</v>
      </c>
      <c r="I43" s="5" t="s">
        <v>91</v>
      </c>
      <c r="J43" s="2">
        <v>18316300</v>
      </c>
      <c r="K43" s="2">
        <v>2471950</v>
      </c>
      <c r="L43" s="2">
        <v>359169</v>
      </c>
      <c r="M43" s="2">
        <f t="shared" si="6"/>
        <v>21147419</v>
      </c>
      <c r="N43" s="2">
        <v>3</v>
      </c>
      <c r="O43" s="2">
        <v>1</v>
      </c>
      <c r="P43" s="2">
        <f t="shared" si="7"/>
        <v>4</v>
      </c>
      <c r="Q43" s="2">
        <v>30</v>
      </c>
      <c r="R43" s="2">
        <v>4</v>
      </c>
      <c r="S43" s="2">
        <f t="shared" si="8"/>
        <v>34</v>
      </c>
      <c r="T43" s="2">
        <v>0</v>
      </c>
      <c r="U43" s="2">
        <v>0</v>
      </c>
      <c r="V43" s="2">
        <f t="shared" si="9"/>
        <v>0</v>
      </c>
      <c r="W43" s="2">
        <v>7</v>
      </c>
      <c r="X43" s="2">
        <v>0</v>
      </c>
      <c r="Y43" s="2">
        <f t="shared" si="10"/>
        <v>7</v>
      </c>
      <c r="Z43" s="2">
        <v>236129</v>
      </c>
      <c r="AA43" s="2">
        <v>12414500</v>
      </c>
      <c r="AB43" s="2">
        <v>0</v>
      </c>
      <c r="AC43" s="2">
        <v>799235</v>
      </c>
      <c r="AD43" s="2">
        <f t="shared" si="11"/>
        <v>13449864</v>
      </c>
      <c r="AE43" s="2"/>
      <c r="AG43" s="2"/>
      <c r="AH43" s="2"/>
      <c r="AI43" s="2"/>
      <c r="AJ43" s="2"/>
      <c r="AK43" s="2"/>
      <c r="AL43" s="3"/>
      <c r="AM43" s="3"/>
      <c r="AN43" s="7"/>
      <c r="AO43" s="7"/>
    </row>
    <row r="44" spans="1:41" x14ac:dyDescent="0.25">
      <c r="A44" s="35">
        <v>73</v>
      </c>
      <c r="B44" s="5" t="s">
        <v>154</v>
      </c>
      <c r="C44" s="2">
        <v>7</v>
      </c>
      <c r="D44" s="2">
        <v>7</v>
      </c>
      <c r="E44" s="2">
        <v>2</v>
      </c>
      <c r="F44" s="5" t="s">
        <v>90</v>
      </c>
      <c r="G44" s="5" t="s">
        <v>91</v>
      </c>
      <c r="H44" s="5" t="s">
        <v>91</v>
      </c>
      <c r="I44" s="5" t="s">
        <v>90</v>
      </c>
      <c r="J44" s="2">
        <v>16500000</v>
      </c>
      <c r="K44" s="2">
        <v>1667610</v>
      </c>
      <c r="L44" s="2">
        <v>0</v>
      </c>
      <c r="M44" s="2">
        <f t="shared" si="6"/>
        <v>18167610</v>
      </c>
      <c r="N44" s="2">
        <v>7</v>
      </c>
      <c r="O44" s="2">
        <v>1</v>
      </c>
      <c r="P44" s="2">
        <f t="shared" si="7"/>
        <v>8</v>
      </c>
      <c r="Q44" s="2">
        <v>88</v>
      </c>
      <c r="R44" s="2">
        <v>8</v>
      </c>
      <c r="S44" s="2">
        <f t="shared" si="8"/>
        <v>96</v>
      </c>
      <c r="T44" s="2">
        <v>2</v>
      </c>
      <c r="U44" s="2">
        <v>0</v>
      </c>
      <c r="V44" s="2">
        <f t="shared" si="9"/>
        <v>2</v>
      </c>
      <c r="W44" s="2">
        <v>2</v>
      </c>
      <c r="X44" s="2">
        <v>0</v>
      </c>
      <c r="Y44" s="2">
        <f t="shared" si="10"/>
        <v>2</v>
      </c>
      <c r="Z44" s="2">
        <v>353739</v>
      </c>
      <c r="AA44" s="2">
        <v>0</v>
      </c>
      <c r="AB44" s="2">
        <v>0</v>
      </c>
      <c r="AC44" s="2">
        <v>0</v>
      </c>
      <c r="AD44" s="2">
        <f t="shared" si="11"/>
        <v>353739</v>
      </c>
      <c r="AE44" s="2"/>
      <c r="AG44" s="2"/>
      <c r="AH44" s="2"/>
      <c r="AI44" s="2"/>
      <c r="AJ44" s="2"/>
      <c r="AK44" s="2"/>
      <c r="AL44" s="3"/>
      <c r="AM44" s="3"/>
      <c r="AN44" s="7"/>
      <c r="AO44" s="7"/>
    </row>
    <row r="45" spans="1:41" x14ac:dyDescent="0.25">
      <c r="A45" s="35">
        <v>75</v>
      </c>
      <c r="B45" s="5" t="s">
        <v>155</v>
      </c>
      <c r="C45" s="2">
        <v>18</v>
      </c>
      <c r="D45" s="2">
        <v>18</v>
      </c>
      <c r="E45" s="2">
        <v>11</v>
      </c>
      <c r="F45" s="5" t="s">
        <v>90</v>
      </c>
      <c r="G45" s="5" t="s">
        <v>91</v>
      </c>
      <c r="H45" s="5" t="s">
        <v>91</v>
      </c>
      <c r="I45" s="5" t="s">
        <v>91</v>
      </c>
      <c r="J45" s="2">
        <v>144137000</v>
      </c>
      <c r="K45" s="2">
        <v>50000</v>
      </c>
      <c r="L45" s="2">
        <v>120000</v>
      </c>
      <c r="M45" s="2">
        <f t="shared" si="6"/>
        <v>144307000</v>
      </c>
      <c r="N45" s="2">
        <v>5</v>
      </c>
      <c r="O45" s="2">
        <v>1</v>
      </c>
      <c r="P45" s="2">
        <f t="shared" si="7"/>
        <v>6</v>
      </c>
      <c r="Q45" s="2">
        <v>0</v>
      </c>
      <c r="R45" s="2">
        <v>0</v>
      </c>
      <c r="S45" s="2">
        <f t="shared" si="8"/>
        <v>0</v>
      </c>
      <c r="T45" s="2">
        <v>1</v>
      </c>
      <c r="U45" s="2">
        <v>0</v>
      </c>
      <c r="V45" s="2">
        <f t="shared" si="9"/>
        <v>1</v>
      </c>
      <c r="W45" s="2">
        <v>1</v>
      </c>
      <c r="X45" s="2">
        <v>0</v>
      </c>
      <c r="Y45" s="2">
        <f t="shared" si="10"/>
        <v>1</v>
      </c>
      <c r="Z45" s="2">
        <v>461924</v>
      </c>
      <c r="AA45" s="2">
        <v>115113000</v>
      </c>
      <c r="AB45" s="2">
        <v>0</v>
      </c>
      <c r="AC45" s="2">
        <v>0</v>
      </c>
      <c r="AD45" s="2">
        <f t="shared" si="11"/>
        <v>115574924</v>
      </c>
      <c r="AE45" s="2"/>
      <c r="AG45" s="2"/>
      <c r="AH45" s="2"/>
      <c r="AI45" s="2"/>
      <c r="AJ45" s="2"/>
      <c r="AK45" s="2"/>
      <c r="AL45" s="3"/>
      <c r="AM45" s="3"/>
      <c r="AN45" s="7"/>
      <c r="AO45" s="7"/>
    </row>
    <row r="46" spans="1:41" x14ac:dyDescent="0.25">
      <c r="A46" s="35">
        <v>76</v>
      </c>
      <c r="B46" s="5" t="s">
        <v>156</v>
      </c>
      <c r="C46" s="2">
        <v>5</v>
      </c>
      <c r="D46" s="2">
        <v>1</v>
      </c>
      <c r="E46" s="2">
        <v>4</v>
      </c>
      <c r="F46" s="5" t="s">
        <v>91</v>
      </c>
      <c r="G46" s="5" t="s">
        <v>91</v>
      </c>
      <c r="H46" s="5" t="s">
        <v>91</v>
      </c>
      <c r="I46" s="5" t="s">
        <v>91</v>
      </c>
      <c r="J46" s="2">
        <v>20547000</v>
      </c>
      <c r="K46" s="2">
        <v>0</v>
      </c>
      <c r="L46" s="2">
        <v>0</v>
      </c>
      <c r="M46" s="2">
        <f t="shared" si="6"/>
        <v>20547000</v>
      </c>
      <c r="N46" s="2">
        <v>4</v>
      </c>
      <c r="O46" s="2">
        <v>1</v>
      </c>
      <c r="P46" s="2">
        <f t="shared" si="7"/>
        <v>5</v>
      </c>
      <c r="Q46" s="2">
        <v>1</v>
      </c>
      <c r="R46" s="2">
        <v>0</v>
      </c>
      <c r="S46" s="2">
        <f t="shared" si="8"/>
        <v>1</v>
      </c>
      <c r="T46" s="2">
        <v>0</v>
      </c>
      <c r="U46" s="2">
        <v>0</v>
      </c>
      <c r="V46" s="2">
        <f t="shared" si="9"/>
        <v>0</v>
      </c>
      <c r="W46" s="2">
        <v>0</v>
      </c>
      <c r="X46" s="2">
        <v>0</v>
      </c>
      <c r="Y46" s="2">
        <f t="shared" si="10"/>
        <v>0</v>
      </c>
      <c r="Z46" s="2">
        <v>2144240</v>
      </c>
      <c r="AA46" s="2">
        <v>5000</v>
      </c>
      <c r="AB46" s="2">
        <v>0</v>
      </c>
      <c r="AC46" s="2">
        <v>0</v>
      </c>
      <c r="AD46" s="2">
        <f t="shared" si="11"/>
        <v>2149240</v>
      </c>
      <c r="AE46" s="2"/>
      <c r="AG46" s="2"/>
      <c r="AH46" s="2"/>
      <c r="AI46" s="2"/>
      <c r="AJ46" s="2"/>
      <c r="AK46" s="2"/>
      <c r="AL46" s="3"/>
      <c r="AM46" s="3"/>
      <c r="AN46" s="7"/>
      <c r="AO46" s="7"/>
    </row>
    <row r="47" spans="1:41" x14ac:dyDescent="0.25">
      <c r="A47" s="35">
        <v>77</v>
      </c>
      <c r="B47" s="5" t="s">
        <v>157</v>
      </c>
      <c r="C47" s="2">
        <v>6</v>
      </c>
      <c r="D47" s="2">
        <v>25</v>
      </c>
      <c r="E47" s="2">
        <v>2</v>
      </c>
      <c r="F47" s="5" t="s">
        <v>91</v>
      </c>
      <c r="G47" s="5" t="s">
        <v>91</v>
      </c>
      <c r="H47" s="5" t="s">
        <v>91</v>
      </c>
      <c r="I47" s="5" t="s">
        <v>91</v>
      </c>
      <c r="J47" s="2">
        <v>35998000</v>
      </c>
      <c r="K47" s="2">
        <v>2600790</v>
      </c>
      <c r="L47" s="2">
        <v>0</v>
      </c>
      <c r="M47" s="2">
        <f t="shared" si="6"/>
        <v>38598790</v>
      </c>
      <c r="N47" s="2">
        <v>7</v>
      </c>
      <c r="O47" s="2">
        <v>0</v>
      </c>
      <c r="P47" s="2">
        <f t="shared" si="7"/>
        <v>7</v>
      </c>
      <c r="Q47" s="2">
        <v>71</v>
      </c>
      <c r="R47" s="2">
        <v>4</v>
      </c>
      <c r="S47" s="2">
        <f t="shared" si="8"/>
        <v>75</v>
      </c>
      <c r="T47" s="2">
        <v>1</v>
      </c>
      <c r="U47" s="2">
        <v>0</v>
      </c>
      <c r="V47" s="2">
        <f t="shared" si="9"/>
        <v>1</v>
      </c>
      <c r="W47" s="2">
        <v>8</v>
      </c>
      <c r="X47" s="2">
        <v>0</v>
      </c>
      <c r="Y47" s="2">
        <f t="shared" si="10"/>
        <v>8</v>
      </c>
      <c r="Z47" s="2">
        <v>2387960</v>
      </c>
      <c r="AA47" s="2">
        <v>0</v>
      </c>
      <c r="AB47" s="2">
        <v>0</v>
      </c>
      <c r="AC47" s="2">
        <v>0</v>
      </c>
      <c r="AD47" s="2">
        <f t="shared" si="11"/>
        <v>2387960</v>
      </c>
      <c r="AE47" s="2"/>
      <c r="AG47" s="2"/>
      <c r="AH47" s="2"/>
      <c r="AI47" s="2"/>
      <c r="AJ47" s="2"/>
      <c r="AK47" s="2"/>
      <c r="AL47" s="3"/>
      <c r="AM47" s="3"/>
      <c r="AN47" s="7"/>
      <c r="AO47" s="7"/>
    </row>
    <row r="48" spans="1:41" x14ac:dyDescent="0.25">
      <c r="A48" s="35">
        <v>78</v>
      </c>
      <c r="B48" s="5" t="s">
        <v>158</v>
      </c>
      <c r="C48" s="2">
        <v>5</v>
      </c>
      <c r="D48" s="2">
        <v>5</v>
      </c>
      <c r="E48" s="2">
        <v>1</v>
      </c>
      <c r="F48" s="5" t="s">
        <v>90</v>
      </c>
      <c r="G48" s="5" t="s">
        <v>91</v>
      </c>
      <c r="H48" s="5" t="s">
        <v>91</v>
      </c>
      <c r="I48" s="5" t="s">
        <v>91</v>
      </c>
      <c r="J48" s="2">
        <v>51500000</v>
      </c>
      <c r="K48" s="2">
        <v>0</v>
      </c>
      <c r="L48" s="2">
        <v>4596500</v>
      </c>
      <c r="M48" s="2">
        <f t="shared" si="6"/>
        <v>56096500</v>
      </c>
      <c r="N48" s="2">
        <v>3</v>
      </c>
      <c r="O48" s="2">
        <v>2</v>
      </c>
      <c r="P48" s="2">
        <f t="shared" si="7"/>
        <v>5</v>
      </c>
      <c r="Q48" s="2">
        <v>16</v>
      </c>
      <c r="R48" s="2">
        <v>0</v>
      </c>
      <c r="S48" s="2">
        <f t="shared" si="8"/>
        <v>16</v>
      </c>
      <c r="T48" s="2">
        <v>0</v>
      </c>
      <c r="U48" s="2">
        <v>0</v>
      </c>
      <c r="V48" s="2">
        <f t="shared" si="9"/>
        <v>0</v>
      </c>
      <c r="W48" s="2">
        <v>1</v>
      </c>
      <c r="X48" s="2">
        <v>0</v>
      </c>
      <c r="Y48" s="2">
        <f t="shared" si="10"/>
        <v>1</v>
      </c>
      <c r="Z48" s="2">
        <v>211695</v>
      </c>
      <c r="AA48" s="2">
        <v>3246120</v>
      </c>
      <c r="AB48" s="2">
        <v>0</v>
      </c>
      <c r="AC48" s="2">
        <v>0</v>
      </c>
      <c r="AD48" s="2">
        <f t="shared" si="11"/>
        <v>3457815</v>
      </c>
      <c r="AE48" s="2"/>
      <c r="AG48" s="2"/>
      <c r="AH48" s="2"/>
      <c r="AI48" s="2"/>
      <c r="AJ48" s="2"/>
      <c r="AK48" s="2"/>
      <c r="AL48" s="3"/>
      <c r="AM48" s="3"/>
      <c r="AN48" s="7"/>
      <c r="AO48" s="7"/>
    </row>
    <row r="49" spans="1:41" x14ac:dyDescent="0.25">
      <c r="A49" s="35">
        <v>79</v>
      </c>
      <c r="B49" s="5" t="s">
        <v>159</v>
      </c>
      <c r="C49" s="2">
        <v>8</v>
      </c>
      <c r="D49" s="2">
        <v>1</v>
      </c>
      <c r="E49" s="2">
        <v>4</v>
      </c>
      <c r="F49" s="5" t="s">
        <v>90</v>
      </c>
      <c r="G49" s="5" t="s">
        <v>91</v>
      </c>
      <c r="H49" s="5" t="s">
        <v>91</v>
      </c>
      <c r="I49" s="5" t="s">
        <v>91</v>
      </c>
      <c r="J49" s="2">
        <v>45129600</v>
      </c>
      <c r="K49" s="2">
        <v>43792100</v>
      </c>
      <c r="L49" s="2">
        <v>0</v>
      </c>
      <c r="M49" s="2">
        <f t="shared" si="6"/>
        <v>88921700</v>
      </c>
      <c r="N49" s="2">
        <v>7</v>
      </c>
      <c r="O49" s="2">
        <v>2</v>
      </c>
      <c r="P49" s="2">
        <f t="shared" si="7"/>
        <v>9</v>
      </c>
      <c r="Q49" s="2">
        <v>90</v>
      </c>
      <c r="R49" s="2">
        <v>5</v>
      </c>
      <c r="S49" s="2">
        <f t="shared" si="8"/>
        <v>95</v>
      </c>
      <c r="T49" s="2">
        <v>2</v>
      </c>
      <c r="U49" s="2">
        <v>0</v>
      </c>
      <c r="V49" s="2">
        <f t="shared" si="9"/>
        <v>2</v>
      </c>
      <c r="W49" s="2">
        <v>2</v>
      </c>
      <c r="X49" s="2">
        <v>0</v>
      </c>
      <c r="Y49" s="2">
        <f t="shared" si="10"/>
        <v>2</v>
      </c>
      <c r="Z49" s="2">
        <v>4754410</v>
      </c>
      <c r="AA49" s="2">
        <v>240000</v>
      </c>
      <c r="AB49" s="2">
        <v>0</v>
      </c>
      <c r="AC49" s="2">
        <v>0</v>
      </c>
      <c r="AD49" s="2">
        <f t="shared" si="11"/>
        <v>4994410</v>
      </c>
      <c r="AE49" s="2"/>
      <c r="AG49" s="2"/>
      <c r="AH49" s="2"/>
      <c r="AI49" s="2"/>
      <c r="AJ49" s="2"/>
      <c r="AK49" s="2"/>
      <c r="AL49" s="3"/>
      <c r="AM49" s="3"/>
      <c r="AN49" s="7"/>
      <c r="AO49" s="7"/>
    </row>
    <row r="50" spans="1:41" x14ac:dyDescent="0.25">
      <c r="A50" s="35">
        <v>82</v>
      </c>
      <c r="B50" s="5" t="s">
        <v>160</v>
      </c>
      <c r="C50" s="2">
        <v>8</v>
      </c>
      <c r="D50" s="2">
        <v>15</v>
      </c>
      <c r="E50" s="2">
        <v>3</v>
      </c>
      <c r="F50" s="5" t="s">
        <v>90</v>
      </c>
      <c r="G50" s="5" t="s">
        <v>91</v>
      </c>
      <c r="H50" s="5" t="s">
        <v>91</v>
      </c>
      <c r="I50" s="5" t="s">
        <v>91</v>
      </c>
      <c r="J50" s="2">
        <v>15500000</v>
      </c>
      <c r="K50" s="2">
        <v>4880580</v>
      </c>
      <c r="L50" s="2">
        <v>0</v>
      </c>
      <c r="M50" s="2">
        <f t="shared" si="6"/>
        <v>20380580</v>
      </c>
      <c r="N50" s="2">
        <v>4</v>
      </c>
      <c r="O50" s="2">
        <v>3</v>
      </c>
      <c r="P50" s="2">
        <f t="shared" si="7"/>
        <v>7</v>
      </c>
      <c r="Q50" s="2">
        <v>72</v>
      </c>
      <c r="R50" s="2">
        <v>3</v>
      </c>
      <c r="S50" s="2">
        <f t="shared" si="8"/>
        <v>75</v>
      </c>
      <c r="T50" s="2">
        <v>3</v>
      </c>
      <c r="U50" s="2">
        <v>0</v>
      </c>
      <c r="V50" s="2">
        <f t="shared" si="9"/>
        <v>3</v>
      </c>
      <c r="W50" s="2">
        <v>2</v>
      </c>
      <c r="X50" s="2">
        <v>0</v>
      </c>
      <c r="Y50" s="2">
        <f t="shared" si="10"/>
        <v>2</v>
      </c>
      <c r="Z50" s="2">
        <v>343538</v>
      </c>
      <c r="AA50" s="2">
        <v>0</v>
      </c>
      <c r="AB50" s="2">
        <v>0</v>
      </c>
      <c r="AC50" s="2">
        <v>0</v>
      </c>
      <c r="AD50" s="2">
        <f t="shared" si="11"/>
        <v>343538</v>
      </c>
      <c r="AE50" s="2"/>
      <c r="AG50" s="2"/>
      <c r="AH50" s="2"/>
      <c r="AI50" s="2"/>
      <c r="AJ50" s="2"/>
      <c r="AK50" s="2"/>
      <c r="AL50" s="3"/>
      <c r="AM50" s="3"/>
      <c r="AN50" s="7"/>
      <c r="AO50" s="7"/>
    </row>
    <row r="51" spans="1:41" x14ac:dyDescent="0.25">
      <c r="A51" s="28">
        <v>81.099999999999994</v>
      </c>
      <c r="B51" s="5" t="s">
        <v>182</v>
      </c>
      <c r="C51" s="2">
        <v>16</v>
      </c>
      <c r="D51" s="2">
        <v>16</v>
      </c>
      <c r="E51" s="2">
        <v>6</v>
      </c>
      <c r="F51" s="5" t="s">
        <v>90</v>
      </c>
      <c r="G51" s="5" t="s">
        <v>91</v>
      </c>
      <c r="H51" s="5" t="s">
        <v>91</v>
      </c>
      <c r="I51" s="5" t="s">
        <v>91</v>
      </c>
      <c r="J51" s="2">
        <v>46923800</v>
      </c>
      <c r="K51" s="2">
        <v>0</v>
      </c>
      <c r="L51" s="2">
        <v>10268500</v>
      </c>
      <c r="M51" s="2">
        <f t="shared" si="6"/>
        <v>57192300</v>
      </c>
      <c r="N51" s="2">
        <v>11</v>
      </c>
      <c r="O51" s="2">
        <v>4</v>
      </c>
      <c r="P51" s="2">
        <f t="shared" si="7"/>
        <v>15</v>
      </c>
      <c r="Q51" s="2">
        <v>1</v>
      </c>
      <c r="R51" s="2">
        <v>0</v>
      </c>
      <c r="S51" s="2">
        <f t="shared" si="8"/>
        <v>1</v>
      </c>
      <c r="T51" s="2">
        <v>1</v>
      </c>
      <c r="U51" s="2">
        <v>0</v>
      </c>
      <c r="V51" s="2">
        <f t="shared" si="9"/>
        <v>1</v>
      </c>
      <c r="W51" s="2">
        <v>0</v>
      </c>
      <c r="X51" s="2">
        <v>0</v>
      </c>
      <c r="Y51" s="2">
        <f t="shared" si="10"/>
        <v>0</v>
      </c>
      <c r="Z51" s="2">
        <v>5927</v>
      </c>
      <c r="AA51" s="2">
        <v>395000</v>
      </c>
      <c r="AB51" s="2">
        <v>0</v>
      </c>
      <c r="AC51" s="2">
        <v>564820</v>
      </c>
      <c r="AD51" s="2">
        <f t="shared" si="11"/>
        <v>965747</v>
      </c>
      <c r="AE51" s="2"/>
      <c r="AG51" s="2"/>
      <c r="AH51" s="2"/>
      <c r="AI51" s="2"/>
      <c r="AJ51" s="2"/>
      <c r="AK51" s="2"/>
      <c r="AL51" s="3"/>
      <c r="AM51" s="3"/>
      <c r="AN51" s="7"/>
      <c r="AO51" s="7"/>
    </row>
    <row r="52" spans="1:41" x14ac:dyDescent="0.25">
      <c r="A52" s="35">
        <v>85</v>
      </c>
      <c r="B52" s="5" t="s">
        <v>161</v>
      </c>
      <c r="C52" s="2">
        <v>11</v>
      </c>
      <c r="D52" s="2">
        <v>11</v>
      </c>
      <c r="E52" s="2">
        <v>6</v>
      </c>
      <c r="F52" s="5" t="s">
        <v>91</v>
      </c>
      <c r="G52" s="5" t="s">
        <v>91</v>
      </c>
      <c r="H52" s="5" t="s">
        <v>91</v>
      </c>
      <c r="I52" s="5" t="s">
        <v>91</v>
      </c>
      <c r="J52" s="2">
        <v>46156500</v>
      </c>
      <c r="K52" s="2">
        <v>3199000</v>
      </c>
      <c r="L52" s="2">
        <v>0</v>
      </c>
      <c r="M52" s="2">
        <f t="shared" si="6"/>
        <v>49355500</v>
      </c>
      <c r="N52" s="2">
        <v>8</v>
      </c>
      <c r="O52" s="2">
        <v>3</v>
      </c>
      <c r="P52" s="2">
        <f t="shared" si="7"/>
        <v>11</v>
      </c>
      <c r="Q52" s="2">
        <v>97</v>
      </c>
      <c r="R52" s="2">
        <v>17</v>
      </c>
      <c r="S52" s="2">
        <f t="shared" si="8"/>
        <v>114</v>
      </c>
      <c r="T52" s="2">
        <v>5</v>
      </c>
      <c r="U52" s="2">
        <v>0</v>
      </c>
      <c r="V52" s="2">
        <f t="shared" si="9"/>
        <v>5</v>
      </c>
      <c r="W52" s="2">
        <v>16</v>
      </c>
      <c r="X52" s="2">
        <v>0</v>
      </c>
      <c r="Y52" s="2">
        <f t="shared" si="10"/>
        <v>16</v>
      </c>
      <c r="Z52" s="2">
        <v>8246250</v>
      </c>
      <c r="AA52" s="2">
        <v>48200</v>
      </c>
      <c r="AB52" s="2">
        <v>0</v>
      </c>
      <c r="AC52" s="2">
        <v>0</v>
      </c>
      <c r="AD52" s="2">
        <f t="shared" si="11"/>
        <v>8294450</v>
      </c>
      <c r="AE52" s="2"/>
      <c r="AG52" s="2"/>
      <c r="AH52" s="2"/>
      <c r="AI52" s="2"/>
      <c r="AJ52" s="2"/>
      <c r="AK52" s="2"/>
      <c r="AL52" s="3"/>
      <c r="AM52" s="3"/>
      <c r="AN52" s="7"/>
      <c r="AO52" s="7"/>
    </row>
    <row r="53" spans="1:41" x14ac:dyDescent="0.25">
      <c r="A53" s="35">
        <v>87</v>
      </c>
      <c r="B53" s="5" t="s">
        <v>162</v>
      </c>
      <c r="C53" s="2">
        <v>9</v>
      </c>
      <c r="D53" s="2">
        <v>1</v>
      </c>
      <c r="E53" s="2">
        <v>2</v>
      </c>
      <c r="F53" s="5" t="s">
        <v>90</v>
      </c>
      <c r="G53" s="5" t="s">
        <v>91</v>
      </c>
      <c r="H53" s="5" t="s">
        <v>91</v>
      </c>
      <c r="I53" s="5" t="s">
        <v>91</v>
      </c>
      <c r="J53" s="2">
        <v>26517200</v>
      </c>
      <c r="K53" s="2">
        <v>18962500</v>
      </c>
      <c r="L53" s="2">
        <v>2</v>
      </c>
      <c r="M53" s="2">
        <f t="shared" si="6"/>
        <v>45479702</v>
      </c>
      <c r="N53" s="2">
        <v>8</v>
      </c>
      <c r="O53" s="2">
        <v>2</v>
      </c>
      <c r="P53" s="2">
        <f t="shared" si="7"/>
        <v>10</v>
      </c>
      <c r="Q53" s="2">
        <v>92</v>
      </c>
      <c r="R53" s="2">
        <v>3</v>
      </c>
      <c r="S53" s="2">
        <f t="shared" si="8"/>
        <v>95</v>
      </c>
      <c r="T53" s="2">
        <v>3</v>
      </c>
      <c r="U53" s="2">
        <v>0</v>
      </c>
      <c r="V53" s="2">
        <f t="shared" si="9"/>
        <v>3</v>
      </c>
      <c r="W53" s="2">
        <v>12</v>
      </c>
      <c r="X53" s="2">
        <v>0</v>
      </c>
      <c r="Y53" s="2">
        <f t="shared" si="10"/>
        <v>12</v>
      </c>
      <c r="Z53" s="2">
        <v>5826680</v>
      </c>
      <c r="AA53" s="2">
        <v>16000</v>
      </c>
      <c r="AB53" s="2">
        <v>0</v>
      </c>
      <c r="AC53" s="2">
        <v>0</v>
      </c>
      <c r="AD53" s="2">
        <f t="shared" si="11"/>
        <v>5842680</v>
      </c>
      <c r="AE53" s="2"/>
      <c r="AG53" s="2"/>
      <c r="AH53" s="2"/>
      <c r="AI53" s="2"/>
      <c r="AJ53" s="2"/>
      <c r="AK53" s="2"/>
      <c r="AL53" s="3"/>
      <c r="AM53" s="3"/>
      <c r="AN53" s="7"/>
      <c r="AO53" s="7"/>
    </row>
    <row r="54" spans="1:41" x14ac:dyDescent="0.25">
      <c r="A54" s="35">
        <v>86</v>
      </c>
      <c r="B54" s="5" t="s">
        <v>163</v>
      </c>
      <c r="C54" s="2">
        <v>7</v>
      </c>
      <c r="D54" s="2">
        <v>7</v>
      </c>
      <c r="E54" s="2">
        <v>0</v>
      </c>
      <c r="F54" s="5" t="s">
        <v>91</v>
      </c>
      <c r="G54" s="5" t="s">
        <v>91</v>
      </c>
      <c r="H54" s="5" t="s">
        <v>91</v>
      </c>
      <c r="I54" s="5" t="s">
        <v>91</v>
      </c>
      <c r="J54" s="2">
        <v>35729600</v>
      </c>
      <c r="K54" s="2">
        <v>1255170</v>
      </c>
      <c r="L54" s="2">
        <v>2469200</v>
      </c>
      <c r="M54" s="2">
        <f t="shared" si="6"/>
        <v>39453970</v>
      </c>
      <c r="N54" s="2">
        <v>8</v>
      </c>
      <c r="O54" s="2">
        <v>1</v>
      </c>
      <c r="P54" s="2">
        <f t="shared" si="7"/>
        <v>9</v>
      </c>
      <c r="Q54" s="2">
        <v>66</v>
      </c>
      <c r="R54" s="2">
        <v>5</v>
      </c>
      <c r="S54" s="2">
        <f t="shared" si="8"/>
        <v>71</v>
      </c>
      <c r="T54" s="2">
        <v>2</v>
      </c>
      <c r="U54" s="2">
        <v>0</v>
      </c>
      <c r="V54" s="2">
        <f t="shared" si="9"/>
        <v>2</v>
      </c>
      <c r="W54" s="2">
        <v>21</v>
      </c>
      <c r="X54" s="2">
        <v>0</v>
      </c>
      <c r="Y54" s="2">
        <f t="shared" si="10"/>
        <v>21</v>
      </c>
      <c r="Z54" s="2">
        <v>143973</v>
      </c>
      <c r="AA54" s="2">
        <v>0</v>
      </c>
      <c r="AB54" s="2">
        <v>0</v>
      </c>
      <c r="AC54" s="2">
        <v>30396</v>
      </c>
      <c r="AD54" s="2">
        <f t="shared" si="11"/>
        <v>174369</v>
      </c>
      <c r="AE54" s="2"/>
      <c r="AG54" s="2"/>
      <c r="AH54" s="2"/>
      <c r="AI54" s="2"/>
      <c r="AJ54" s="2"/>
      <c r="AK54" s="2"/>
      <c r="AL54" s="3"/>
      <c r="AM54" s="3"/>
      <c r="AN54" s="7"/>
      <c r="AO54" s="7"/>
    </row>
    <row r="55" spans="1:41" x14ac:dyDescent="0.25">
      <c r="A55" s="35">
        <v>89</v>
      </c>
      <c r="B55" s="5" t="s">
        <v>164</v>
      </c>
      <c r="C55" s="2">
        <v>9</v>
      </c>
      <c r="D55" s="2">
        <v>9</v>
      </c>
      <c r="E55" s="2">
        <v>1</v>
      </c>
      <c r="F55" s="5" t="s">
        <v>90</v>
      </c>
      <c r="G55" s="5" t="s">
        <v>90</v>
      </c>
      <c r="H55" s="5" t="s">
        <v>91</v>
      </c>
      <c r="I55" s="5" t="s">
        <v>91</v>
      </c>
      <c r="J55" s="2">
        <v>39312000</v>
      </c>
      <c r="K55" s="2">
        <v>32375500</v>
      </c>
      <c r="L55" s="2">
        <v>0</v>
      </c>
      <c r="M55" s="2">
        <f t="shared" si="6"/>
        <v>71687500</v>
      </c>
      <c r="N55" s="2">
        <v>6</v>
      </c>
      <c r="O55" s="2">
        <v>2</v>
      </c>
      <c r="P55" s="2">
        <f t="shared" si="7"/>
        <v>8</v>
      </c>
      <c r="Q55" s="2">
        <v>76</v>
      </c>
      <c r="R55" s="2">
        <v>2</v>
      </c>
      <c r="S55" s="2">
        <f t="shared" si="8"/>
        <v>78</v>
      </c>
      <c r="T55" s="2">
        <v>3</v>
      </c>
      <c r="U55" s="2">
        <v>0</v>
      </c>
      <c r="V55" s="2">
        <f t="shared" si="9"/>
        <v>3</v>
      </c>
      <c r="W55" s="2">
        <v>4</v>
      </c>
      <c r="X55" s="2">
        <v>0</v>
      </c>
      <c r="Y55" s="2">
        <f t="shared" si="10"/>
        <v>4</v>
      </c>
      <c r="Z55" s="2">
        <v>6564110</v>
      </c>
      <c r="AA55" s="2">
        <v>0</v>
      </c>
      <c r="AB55" s="2">
        <v>0</v>
      </c>
      <c r="AC55" s="2">
        <v>0</v>
      </c>
      <c r="AD55" s="2">
        <f t="shared" si="11"/>
        <v>6564110</v>
      </c>
      <c r="AE55" s="2"/>
      <c r="AG55" s="2"/>
      <c r="AH55" s="2"/>
      <c r="AI55" s="2"/>
      <c r="AJ55" s="2"/>
      <c r="AK55" s="2"/>
      <c r="AL55" s="3"/>
      <c r="AM55" s="3"/>
      <c r="AN55" s="7"/>
      <c r="AO55" s="7"/>
    </row>
    <row r="56" spans="1:41" x14ac:dyDescent="0.25">
      <c r="A56" s="35">
        <v>88</v>
      </c>
      <c r="B56" s="5" t="s">
        <v>165</v>
      </c>
      <c r="C56" s="2">
        <v>13</v>
      </c>
      <c r="D56" s="2">
        <v>1</v>
      </c>
      <c r="E56" s="2">
        <v>2</v>
      </c>
      <c r="F56" s="5" t="s">
        <v>91</v>
      </c>
      <c r="G56" s="5" t="s">
        <v>91</v>
      </c>
      <c r="H56" s="5" t="s">
        <v>91</v>
      </c>
      <c r="I56" s="5" t="s">
        <v>91</v>
      </c>
      <c r="J56" s="2">
        <v>44211900</v>
      </c>
      <c r="K56" s="2">
        <v>49900</v>
      </c>
      <c r="L56" s="2">
        <v>0</v>
      </c>
      <c r="M56" s="2">
        <f t="shared" si="6"/>
        <v>44261800</v>
      </c>
      <c r="N56" s="2">
        <v>9</v>
      </c>
      <c r="O56" s="2">
        <v>6</v>
      </c>
      <c r="P56" s="2">
        <f t="shared" si="7"/>
        <v>15</v>
      </c>
      <c r="Q56" s="2">
        <v>122</v>
      </c>
      <c r="R56" s="2">
        <v>9</v>
      </c>
      <c r="S56" s="2">
        <f t="shared" si="8"/>
        <v>131</v>
      </c>
      <c r="T56" s="2">
        <v>3</v>
      </c>
      <c r="U56" s="2">
        <v>0</v>
      </c>
      <c r="V56" s="2">
        <f t="shared" si="9"/>
        <v>3</v>
      </c>
      <c r="W56" s="2">
        <v>5</v>
      </c>
      <c r="X56" s="2">
        <v>0</v>
      </c>
      <c r="Y56" s="2">
        <f t="shared" si="10"/>
        <v>5</v>
      </c>
      <c r="Z56" s="2">
        <v>5417900</v>
      </c>
      <c r="AA56" s="2">
        <v>164683000</v>
      </c>
      <c r="AB56" s="2">
        <v>0</v>
      </c>
      <c r="AC56" s="2">
        <v>0</v>
      </c>
      <c r="AD56" s="2">
        <f t="shared" si="11"/>
        <v>170100900</v>
      </c>
      <c r="AE56" s="2"/>
      <c r="AG56" s="2"/>
      <c r="AH56" s="2"/>
      <c r="AI56" s="2"/>
      <c r="AJ56" s="2"/>
      <c r="AK56" s="2"/>
      <c r="AL56" s="3"/>
      <c r="AM56" s="3"/>
      <c r="AN56" s="7"/>
      <c r="AO56" s="7"/>
    </row>
    <row r="57" spans="1:41" x14ac:dyDescent="0.25">
      <c r="A57" s="35">
        <v>90</v>
      </c>
      <c r="B57" s="5" t="s">
        <v>166</v>
      </c>
      <c r="C57" s="2">
        <v>9</v>
      </c>
      <c r="D57" s="2">
        <v>9</v>
      </c>
      <c r="E57" s="2">
        <v>1</v>
      </c>
      <c r="F57" s="5" t="s">
        <v>90</v>
      </c>
      <c r="G57" s="5" t="s">
        <v>91</v>
      </c>
      <c r="H57" s="5" t="s">
        <v>91</v>
      </c>
      <c r="I57" s="5" t="s">
        <v>91</v>
      </c>
      <c r="J57" s="2">
        <v>34600000</v>
      </c>
      <c r="K57" s="2">
        <v>29847000</v>
      </c>
      <c r="L57" s="2">
        <v>3401860</v>
      </c>
      <c r="M57" s="2">
        <f t="shared" si="6"/>
        <v>67848860</v>
      </c>
      <c r="N57" s="2">
        <v>10</v>
      </c>
      <c r="O57" s="2">
        <v>3</v>
      </c>
      <c r="P57" s="2">
        <f t="shared" si="7"/>
        <v>13</v>
      </c>
      <c r="Q57" s="2">
        <v>101</v>
      </c>
      <c r="R57" s="2">
        <v>15</v>
      </c>
      <c r="S57" s="2">
        <f t="shared" si="8"/>
        <v>116</v>
      </c>
      <c r="T57" s="2">
        <v>2</v>
      </c>
      <c r="U57" s="2">
        <v>0</v>
      </c>
      <c r="V57" s="2">
        <f t="shared" si="9"/>
        <v>2</v>
      </c>
      <c r="W57" s="2">
        <v>25</v>
      </c>
      <c r="X57" s="2">
        <v>0</v>
      </c>
      <c r="Y57" s="2">
        <f t="shared" si="10"/>
        <v>25</v>
      </c>
      <c r="Z57" s="2">
        <v>3668650</v>
      </c>
      <c r="AA57" s="2">
        <v>5000</v>
      </c>
      <c r="AB57" s="2">
        <v>0</v>
      </c>
      <c r="AC57" s="2">
        <v>6700</v>
      </c>
      <c r="AD57" s="2">
        <f t="shared" si="11"/>
        <v>3680350</v>
      </c>
      <c r="AE57" s="2"/>
      <c r="AG57" s="2"/>
      <c r="AH57" s="2"/>
      <c r="AI57" s="2"/>
      <c r="AJ57" s="2"/>
      <c r="AK57" s="2"/>
      <c r="AL57" s="3"/>
      <c r="AM57" s="3"/>
      <c r="AN57" s="7"/>
      <c r="AO57" s="7"/>
    </row>
    <row r="58" spans="1:41" x14ac:dyDescent="0.25">
      <c r="A58" s="28">
        <v>91.1</v>
      </c>
      <c r="B58" s="5" t="s">
        <v>183</v>
      </c>
      <c r="C58" s="2">
        <v>22</v>
      </c>
      <c r="D58" s="2">
        <v>22</v>
      </c>
      <c r="E58" s="2">
        <v>9</v>
      </c>
      <c r="F58" s="5" t="s">
        <v>91</v>
      </c>
      <c r="G58" s="5" t="s">
        <v>91</v>
      </c>
      <c r="H58" s="5" t="s">
        <v>91</v>
      </c>
      <c r="I58" s="5" t="s">
        <v>91</v>
      </c>
      <c r="J58" s="2">
        <v>68297000</v>
      </c>
      <c r="K58" s="2">
        <v>6022750</v>
      </c>
      <c r="L58" s="2">
        <v>0</v>
      </c>
      <c r="M58" s="2">
        <f t="shared" si="6"/>
        <v>74319750</v>
      </c>
      <c r="N58" s="2">
        <v>11</v>
      </c>
      <c r="O58" s="2">
        <v>6</v>
      </c>
      <c r="P58" s="2">
        <f t="shared" si="7"/>
        <v>17</v>
      </c>
      <c r="Q58" s="2">
        <v>169</v>
      </c>
      <c r="R58" s="2">
        <v>14</v>
      </c>
      <c r="S58" s="2">
        <f t="shared" si="8"/>
        <v>183</v>
      </c>
      <c r="T58" s="2">
        <v>5</v>
      </c>
      <c r="U58" s="2">
        <v>0</v>
      </c>
      <c r="V58" s="2">
        <f t="shared" si="9"/>
        <v>5</v>
      </c>
      <c r="W58" s="2">
        <v>1</v>
      </c>
      <c r="X58" s="2">
        <v>0</v>
      </c>
      <c r="Y58" s="2">
        <f t="shared" si="10"/>
        <v>1</v>
      </c>
      <c r="Z58" s="2">
        <v>19219900</v>
      </c>
      <c r="AA58" s="2">
        <v>0</v>
      </c>
      <c r="AB58" s="2">
        <v>0</v>
      </c>
      <c r="AC58" s="2">
        <v>0</v>
      </c>
      <c r="AD58" s="2">
        <f t="shared" si="11"/>
        <v>19219900</v>
      </c>
      <c r="AE58" s="2"/>
      <c r="AG58" s="2"/>
      <c r="AH58" s="2"/>
      <c r="AI58" s="2"/>
      <c r="AJ58" s="2"/>
      <c r="AK58" s="2"/>
      <c r="AL58" s="3"/>
      <c r="AM58" s="3"/>
      <c r="AN58" s="7"/>
      <c r="AO58" s="7"/>
    </row>
    <row r="59" spans="1:41" x14ac:dyDescent="0.25">
      <c r="A59" s="35">
        <v>93</v>
      </c>
      <c r="B59" s="5" t="s">
        <v>167</v>
      </c>
      <c r="C59" s="2">
        <v>18</v>
      </c>
      <c r="D59" s="2">
        <v>18</v>
      </c>
      <c r="E59" s="2">
        <v>0</v>
      </c>
      <c r="F59" s="5" t="s">
        <v>90</v>
      </c>
      <c r="G59" s="5" t="s">
        <v>91</v>
      </c>
      <c r="H59" s="5" t="s">
        <v>91</v>
      </c>
      <c r="I59" s="5" t="s">
        <v>91</v>
      </c>
      <c r="J59" s="2">
        <v>68819600</v>
      </c>
      <c r="K59" s="2">
        <v>2156660</v>
      </c>
      <c r="L59" s="2">
        <v>0</v>
      </c>
      <c r="M59" s="2">
        <f t="shared" si="6"/>
        <v>70976260</v>
      </c>
      <c r="N59" s="2">
        <v>10</v>
      </c>
      <c r="O59" s="2">
        <v>6</v>
      </c>
      <c r="P59" s="2">
        <f t="shared" si="7"/>
        <v>16</v>
      </c>
      <c r="Q59" s="2">
        <v>117</v>
      </c>
      <c r="R59" s="2">
        <v>15</v>
      </c>
      <c r="S59" s="2">
        <f t="shared" si="8"/>
        <v>132</v>
      </c>
      <c r="T59" s="2">
        <v>3</v>
      </c>
      <c r="U59" s="2">
        <v>0</v>
      </c>
      <c r="V59" s="2">
        <f t="shared" si="9"/>
        <v>3</v>
      </c>
      <c r="W59" s="2">
        <v>36</v>
      </c>
      <c r="X59" s="2">
        <v>0</v>
      </c>
      <c r="Y59" s="2">
        <f t="shared" si="10"/>
        <v>36</v>
      </c>
      <c r="Z59" s="2">
        <v>879732</v>
      </c>
      <c r="AA59" s="2">
        <v>0</v>
      </c>
      <c r="AB59" s="2">
        <v>0</v>
      </c>
      <c r="AC59" s="2">
        <v>0</v>
      </c>
      <c r="AD59" s="2">
        <f t="shared" si="11"/>
        <v>879732</v>
      </c>
      <c r="AE59" s="2"/>
      <c r="AG59" s="2"/>
      <c r="AH59" s="2"/>
      <c r="AI59" s="2"/>
      <c r="AJ59" s="2"/>
      <c r="AK59" s="2"/>
      <c r="AL59" s="3"/>
      <c r="AM59" s="3"/>
      <c r="AN59" s="7"/>
      <c r="AO59" s="7"/>
    </row>
    <row r="60" spans="1:41" x14ac:dyDescent="0.25">
      <c r="A60" s="35">
        <v>94</v>
      </c>
      <c r="B60" s="5" t="s">
        <v>168</v>
      </c>
      <c r="C60" s="2">
        <v>4</v>
      </c>
      <c r="D60" s="2">
        <v>1</v>
      </c>
      <c r="E60" s="2">
        <v>2</v>
      </c>
      <c r="F60" s="5" t="s">
        <v>90</v>
      </c>
      <c r="G60" s="5" t="s">
        <v>91</v>
      </c>
      <c r="H60" s="5" t="s">
        <v>91</v>
      </c>
      <c r="I60" s="5" t="s">
        <v>91</v>
      </c>
      <c r="J60" s="2">
        <v>5500000</v>
      </c>
      <c r="K60" s="2">
        <v>11000000</v>
      </c>
      <c r="L60" s="2">
        <v>3595820</v>
      </c>
      <c r="M60" s="2">
        <f t="shared" si="6"/>
        <v>20095820</v>
      </c>
      <c r="N60" s="2">
        <v>4</v>
      </c>
      <c r="O60" s="2">
        <v>0</v>
      </c>
      <c r="P60" s="2">
        <f t="shared" si="7"/>
        <v>4</v>
      </c>
      <c r="Q60" s="2">
        <v>16</v>
      </c>
      <c r="R60" s="2">
        <v>0</v>
      </c>
      <c r="S60" s="2">
        <f t="shared" si="8"/>
        <v>16</v>
      </c>
      <c r="T60" s="2">
        <v>0</v>
      </c>
      <c r="U60" s="2">
        <v>0</v>
      </c>
      <c r="V60" s="2">
        <f t="shared" si="9"/>
        <v>0</v>
      </c>
      <c r="W60" s="2">
        <v>1</v>
      </c>
      <c r="X60" s="2">
        <v>0</v>
      </c>
      <c r="Y60" s="2">
        <f t="shared" si="10"/>
        <v>1</v>
      </c>
      <c r="Z60" s="2">
        <v>1782990</v>
      </c>
      <c r="AA60" s="2">
        <v>60000</v>
      </c>
      <c r="AB60" s="2">
        <v>0</v>
      </c>
      <c r="AC60" s="2">
        <v>0</v>
      </c>
      <c r="AD60" s="2">
        <f t="shared" si="11"/>
        <v>1842990</v>
      </c>
      <c r="AE60" s="2"/>
      <c r="AG60" s="2"/>
      <c r="AH60" s="2"/>
      <c r="AI60" s="2"/>
      <c r="AJ60" s="2"/>
      <c r="AK60" s="2"/>
      <c r="AL60" s="3"/>
      <c r="AM60" s="3"/>
      <c r="AN60" s="7"/>
      <c r="AO60" s="7"/>
    </row>
    <row r="61" spans="1:41" x14ac:dyDescent="0.25">
      <c r="A61" s="35">
        <v>67</v>
      </c>
      <c r="B61" s="5" t="s">
        <v>169</v>
      </c>
      <c r="C61" s="2">
        <v>13</v>
      </c>
      <c r="D61" s="2">
        <v>13</v>
      </c>
      <c r="E61" s="2">
        <v>6</v>
      </c>
      <c r="F61" s="5" t="s">
        <v>91</v>
      </c>
      <c r="G61" s="5" t="s">
        <v>91</v>
      </c>
      <c r="H61" s="5" t="s">
        <v>91</v>
      </c>
      <c r="I61" s="5" t="s">
        <v>91</v>
      </c>
      <c r="J61" s="2">
        <v>18908500</v>
      </c>
      <c r="K61" s="2">
        <v>1124000</v>
      </c>
      <c r="L61" s="2">
        <v>0</v>
      </c>
      <c r="M61" s="2">
        <f t="shared" si="6"/>
        <v>20032500</v>
      </c>
      <c r="N61" s="2">
        <v>5</v>
      </c>
      <c r="O61" s="2">
        <v>7</v>
      </c>
      <c r="P61" s="2">
        <f t="shared" si="7"/>
        <v>12</v>
      </c>
      <c r="Q61" s="2">
        <v>105</v>
      </c>
      <c r="R61" s="2">
        <v>5</v>
      </c>
      <c r="S61" s="2">
        <f t="shared" si="8"/>
        <v>110</v>
      </c>
      <c r="T61" s="2">
        <v>1</v>
      </c>
      <c r="U61" s="2">
        <v>0</v>
      </c>
      <c r="V61" s="2">
        <f t="shared" si="9"/>
        <v>1</v>
      </c>
      <c r="W61" s="2">
        <v>6</v>
      </c>
      <c r="X61" s="2">
        <v>0</v>
      </c>
      <c r="Y61" s="2">
        <f t="shared" si="10"/>
        <v>6</v>
      </c>
      <c r="Z61" s="2">
        <v>5203320</v>
      </c>
      <c r="AA61" s="2">
        <v>1535000</v>
      </c>
      <c r="AB61" s="2">
        <v>3500</v>
      </c>
      <c r="AC61" s="2">
        <v>0</v>
      </c>
      <c r="AD61" s="2">
        <f t="shared" si="11"/>
        <v>6741820</v>
      </c>
      <c r="AE61" s="2"/>
      <c r="AG61" s="2"/>
      <c r="AH61" s="2"/>
      <c r="AI61" s="2"/>
      <c r="AJ61" s="2"/>
      <c r="AK61" s="2"/>
      <c r="AL61" s="3"/>
      <c r="AM61" s="3"/>
      <c r="AN61" s="7"/>
      <c r="AO61" s="7"/>
    </row>
    <row r="62" spans="1:41" x14ac:dyDescent="0.2">
      <c r="A62" s="36">
        <v>38</v>
      </c>
      <c r="B62" s="5" t="s">
        <v>170</v>
      </c>
      <c r="C62" s="2">
        <v>4</v>
      </c>
      <c r="D62" s="2">
        <v>4</v>
      </c>
      <c r="E62" s="2">
        <v>1</v>
      </c>
      <c r="F62" s="5" t="s">
        <v>90</v>
      </c>
      <c r="G62" s="5" t="s">
        <v>91</v>
      </c>
      <c r="H62" s="5" t="s">
        <v>91</v>
      </c>
      <c r="I62" s="5" t="s">
        <v>91</v>
      </c>
      <c r="J62" s="2">
        <v>5624041</v>
      </c>
      <c r="K62" s="2">
        <v>120000</v>
      </c>
      <c r="L62" s="2">
        <v>120000</v>
      </c>
      <c r="M62" s="2">
        <f t="shared" si="6"/>
        <v>5864041</v>
      </c>
      <c r="N62" s="2">
        <v>4</v>
      </c>
      <c r="O62" s="2">
        <v>0</v>
      </c>
      <c r="P62" s="2">
        <f t="shared" si="7"/>
        <v>4</v>
      </c>
      <c r="Q62" s="9">
        <v>1</v>
      </c>
      <c r="R62" s="9">
        <v>0</v>
      </c>
      <c r="S62" s="9">
        <f t="shared" si="8"/>
        <v>1</v>
      </c>
      <c r="T62" s="2">
        <v>0</v>
      </c>
      <c r="U62" s="2">
        <v>0</v>
      </c>
      <c r="V62" s="2">
        <f t="shared" si="9"/>
        <v>0</v>
      </c>
      <c r="W62" s="2">
        <v>0</v>
      </c>
      <c r="X62" s="2">
        <v>0</v>
      </c>
      <c r="Y62" s="2">
        <f t="shared" si="10"/>
        <v>0</v>
      </c>
      <c r="Z62" s="2">
        <v>343186</v>
      </c>
      <c r="AA62" s="2">
        <v>29721557</v>
      </c>
      <c r="AB62" s="2">
        <v>0</v>
      </c>
      <c r="AC62" s="2">
        <v>5598</v>
      </c>
      <c r="AD62" s="2">
        <f t="shared" si="11"/>
        <v>30070341</v>
      </c>
      <c r="AE62" s="2"/>
      <c r="AG62" s="2"/>
      <c r="AH62" s="2"/>
      <c r="AI62" s="2"/>
      <c r="AJ62" s="2"/>
      <c r="AK62" s="2"/>
      <c r="AL62" s="3"/>
      <c r="AM62" s="3"/>
      <c r="AN62" s="7"/>
      <c r="AO62" s="7"/>
    </row>
    <row r="63" spans="1:41" x14ac:dyDescent="0.2">
      <c r="A63" s="36">
        <v>84</v>
      </c>
      <c r="B63" s="5" t="s">
        <v>171</v>
      </c>
      <c r="C63" s="2">
        <v>2</v>
      </c>
      <c r="D63" s="2">
        <v>0</v>
      </c>
      <c r="E63" s="2">
        <v>0</v>
      </c>
      <c r="F63" s="5" t="s">
        <v>95</v>
      </c>
      <c r="G63" s="5" t="s">
        <v>95</v>
      </c>
      <c r="H63" s="5" t="s">
        <v>95</v>
      </c>
      <c r="I63" s="5" t="s">
        <v>95</v>
      </c>
      <c r="J63" s="2">
        <v>11220000</v>
      </c>
      <c r="K63" s="2">
        <v>352000</v>
      </c>
      <c r="L63" s="2">
        <v>808000</v>
      </c>
      <c r="M63" s="2">
        <f t="shared" si="6"/>
        <v>12380000</v>
      </c>
      <c r="N63" s="2">
        <v>12</v>
      </c>
      <c r="O63" s="2">
        <v>2</v>
      </c>
      <c r="P63" s="2">
        <f t="shared" si="7"/>
        <v>14</v>
      </c>
      <c r="Q63" s="9">
        <v>1</v>
      </c>
      <c r="R63" s="9">
        <v>2</v>
      </c>
      <c r="S63" s="9">
        <f t="shared" si="8"/>
        <v>3</v>
      </c>
      <c r="T63" s="2">
        <v>0</v>
      </c>
      <c r="U63" s="2">
        <v>0</v>
      </c>
      <c r="V63" s="2">
        <f t="shared" si="9"/>
        <v>0</v>
      </c>
      <c r="W63" s="2">
        <v>0</v>
      </c>
      <c r="X63" s="2">
        <v>0</v>
      </c>
      <c r="Y63" s="2">
        <f t="shared" si="10"/>
        <v>0</v>
      </c>
      <c r="Z63" s="2">
        <v>21320</v>
      </c>
      <c r="AA63" s="2">
        <v>0</v>
      </c>
      <c r="AB63" s="2">
        <v>0</v>
      </c>
      <c r="AC63" s="2">
        <v>0</v>
      </c>
      <c r="AD63" s="2">
        <f t="shared" si="11"/>
        <v>21320</v>
      </c>
      <c r="AE63" s="2"/>
      <c r="AG63" s="2"/>
      <c r="AH63" s="2"/>
      <c r="AI63" s="2"/>
      <c r="AJ63" s="2"/>
      <c r="AK63" s="2"/>
      <c r="AL63" s="3"/>
      <c r="AM63" s="3"/>
      <c r="AN63" s="7"/>
      <c r="AO63" s="7"/>
    </row>
    <row r="64" spans="1:41" x14ac:dyDescent="0.25">
      <c r="A64" s="37">
        <v>33</v>
      </c>
      <c r="B64" s="34" t="s">
        <v>172</v>
      </c>
      <c r="C64" s="2">
        <v>12</v>
      </c>
      <c r="D64" s="2">
        <v>0</v>
      </c>
      <c r="E64" s="2">
        <v>3</v>
      </c>
      <c r="F64" s="5" t="s">
        <v>90</v>
      </c>
      <c r="G64" s="5" t="s">
        <v>95</v>
      </c>
      <c r="H64" s="5" t="s">
        <v>95</v>
      </c>
      <c r="I64" s="5" t="s">
        <v>95</v>
      </c>
      <c r="J64" s="2"/>
      <c r="K64" s="2"/>
      <c r="L64" s="2"/>
      <c r="M64" s="2">
        <f t="shared" si="6"/>
        <v>0</v>
      </c>
      <c r="N64" s="2">
        <v>9</v>
      </c>
      <c r="O64" s="2">
        <v>3</v>
      </c>
      <c r="P64" s="2">
        <f t="shared" si="7"/>
        <v>12</v>
      </c>
      <c r="Q64" s="2">
        <v>92</v>
      </c>
      <c r="R64" s="2">
        <v>4</v>
      </c>
      <c r="S64" s="2">
        <f t="shared" si="8"/>
        <v>96</v>
      </c>
      <c r="T64" s="2">
        <v>3</v>
      </c>
      <c r="U64" s="2">
        <v>0</v>
      </c>
      <c r="V64" s="2">
        <f t="shared" si="9"/>
        <v>3</v>
      </c>
      <c r="W64" s="2">
        <v>3</v>
      </c>
      <c r="X64" s="2">
        <v>0</v>
      </c>
      <c r="Y64" s="2">
        <f t="shared" si="10"/>
        <v>3</v>
      </c>
      <c r="Z64" s="2">
        <v>1175151</v>
      </c>
      <c r="AA64" s="2"/>
      <c r="AB64" s="2"/>
      <c r="AC64" s="2">
        <v>351587</v>
      </c>
      <c r="AD64" s="2">
        <f t="shared" si="11"/>
        <v>1526738</v>
      </c>
      <c r="AE64" s="2"/>
      <c r="AG64" s="2"/>
      <c r="AH64" s="2"/>
      <c r="AI64" s="2"/>
      <c r="AJ64" s="2"/>
      <c r="AK64" s="2"/>
      <c r="AL64" s="3"/>
      <c r="AM64" s="3"/>
      <c r="AN64" s="7"/>
      <c r="AO64" s="7"/>
    </row>
    <row r="65" spans="1:41" ht="15" x14ac:dyDescent="0.25">
      <c r="A65" s="37">
        <v>35</v>
      </c>
      <c r="B65" s="34" t="s">
        <v>173</v>
      </c>
      <c r="C65" s="2">
        <v>9</v>
      </c>
      <c r="D65" s="2">
        <v>7</v>
      </c>
      <c r="E65" s="2">
        <v>4</v>
      </c>
      <c r="F65" s="5" t="s">
        <v>90</v>
      </c>
      <c r="G65" s="5" t="s">
        <v>95</v>
      </c>
      <c r="H65" s="5" t="s">
        <v>95</v>
      </c>
      <c r="I65" s="5" t="s">
        <v>95</v>
      </c>
      <c r="J65" s="2">
        <v>5500000</v>
      </c>
      <c r="K65" s="2">
        <v>110000000</v>
      </c>
      <c r="L65" s="2">
        <v>19479000</v>
      </c>
      <c r="M65" s="2">
        <f t="shared" si="6"/>
        <v>134979000</v>
      </c>
      <c r="N65" s="2">
        <v>8</v>
      </c>
      <c r="O65" s="2">
        <v>2</v>
      </c>
      <c r="P65" s="2">
        <f t="shared" si="7"/>
        <v>10</v>
      </c>
      <c r="Q65" s="2">
        <v>87</v>
      </c>
      <c r="R65" s="2">
        <v>4</v>
      </c>
      <c r="S65" s="2">
        <f t="shared" si="8"/>
        <v>91</v>
      </c>
      <c r="T65" s="2">
        <v>1</v>
      </c>
      <c r="U65" s="2">
        <v>0</v>
      </c>
      <c r="V65" s="2">
        <f t="shared" si="9"/>
        <v>1</v>
      </c>
      <c r="W65" s="2">
        <v>6</v>
      </c>
      <c r="X65" s="2">
        <v>0</v>
      </c>
      <c r="Y65" s="2">
        <f t="shared" si="10"/>
        <v>6</v>
      </c>
      <c r="Z65" s="2">
        <v>3405290</v>
      </c>
      <c r="AA65" s="2">
        <v>0</v>
      </c>
      <c r="AB65" s="2">
        <v>0</v>
      </c>
      <c r="AC65" s="2">
        <v>0</v>
      </c>
      <c r="AD65" s="2">
        <f t="shared" si="11"/>
        <v>3405290</v>
      </c>
      <c r="AE65" s="2"/>
      <c r="AG65" s="26"/>
      <c r="AH65" s="2"/>
      <c r="AI65" s="2"/>
      <c r="AJ65" s="2"/>
      <c r="AK65" s="2"/>
      <c r="AL65" s="3"/>
      <c r="AM65" s="3"/>
      <c r="AN65" s="7"/>
      <c r="AO65" s="7"/>
    </row>
    <row r="66" spans="1:41" ht="15" x14ac:dyDescent="0.25">
      <c r="A66" s="30">
        <v>26.2</v>
      </c>
      <c r="B66" s="39" t="s">
        <v>174</v>
      </c>
      <c r="C66" s="1">
        <v>16</v>
      </c>
      <c r="D66" s="1">
        <v>4</v>
      </c>
      <c r="E66" s="1">
        <v>0</v>
      </c>
      <c r="F66" s="34" t="s">
        <v>91</v>
      </c>
      <c r="G66" s="34" t="s">
        <v>91</v>
      </c>
      <c r="H66" s="34" t="s">
        <v>91</v>
      </c>
      <c r="I66" s="34" t="s">
        <v>91</v>
      </c>
      <c r="J66" s="1">
        <v>46029000</v>
      </c>
      <c r="K66" s="1">
        <v>8102520</v>
      </c>
      <c r="L66" s="1">
        <v>0</v>
      </c>
      <c r="M66" s="1">
        <f>SUM(J66:L66)</f>
        <v>54131520</v>
      </c>
      <c r="N66" s="1">
        <v>12</v>
      </c>
      <c r="O66" s="1">
        <v>4</v>
      </c>
      <c r="P66" s="1">
        <f>SUM(N66:O66)</f>
        <v>16</v>
      </c>
      <c r="Q66" s="1">
        <v>71</v>
      </c>
      <c r="R66" s="1">
        <v>4</v>
      </c>
      <c r="S66" s="1">
        <f>SUM(Q66:R66)</f>
        <v>75</v>
      </c>
      <c r="T66" s="1">
        <v>0</v>
      </c>
      <c r="U66" s="1">
        <v>0</v>
      </c>
      <c r="V66" s="1">
        <f>SUM(T66:U66)</f>
        <v>0</v>
      </c>
      <c r="W66" s="1">
        <v>4</v>
      </c>
      <c r="X66" s="1">
        <v>0</v>
      </c>
      <c r="Y66" s="1">
        <f>SUM(W66:X66)</f>
        <v>4</v>
      </c>
      <c r="Z66" s="1">
        <v>2432770</v>
      </c>
      <c r="AA66" s="1">
        <v>0</v>
      </c>
      <c r="AB66" s="1">
        <v>0</v>
      </c>
      <c r="AC66" s="1">
        <v>0</v>
      </c>
      <c r="AD66" s="1">
        <f>SUM(Z66:AC66)</f>
        <v>2432770</v>
      </c>
      <c r="AG66" s="26"/>
    </row>
    <row r="67" spans="1:41" ht="25.5" x14ac:dyDescent="0.25">
      <c r="A67" s="29">
        <v>15.2</v>
      </c>
      <c r="B67" s="40" t="s">
        <v>175</v>
      </c>
      <c r="C67" s="1">
        <v>12</v>
      </c>
      <c r="D67" s="1">
        <v>12</v>
      </c>
      <c r="E67" s="1">
        <v>12</v>
      </c>
      <c r="F67" s="34" t="s">
        <v>90</v>
      </c>
      <c r="G67" s="34" t="s">
        <v>91</v>
      </c>
      <c r="H67" s="34" t="s">
        <v>90</v>
      </c>
      <c r="I67" s="34" t="s">
        <v>91</v>
      </c>
      <c r="J67" s="1">
        <v>35390800</v>
      </c>
      <c r="K67" s="1">
        <v>3075740</v>
      </c>
      <c r="L67" s="1">
        <v>161200</v>
      </c>
      <c r="M67" s="1">
        <f>SUM(J67:L67)</f>
        <v>38627740</v>
      </c>
      <c r="N67" s="1">
        <v>5</v>
      </c>
      <c r="O67" s="1">
        <v>6</v>
      </c>
      <c r="P67" s="1">
        <f>SUM(N67:O67)</f>
        <v>11</v>
      </c>
      <c r="Q67" s="1">
        <v>49</v>
      </c>
      <c r="R67" s="1">
        <v>1</v>
      </c>
      <c r="S67" s="1">
        <f>SUM(Q67:R67)</f>
        <v>50</v>
      </c>
      <c r="T67" s="1">
        <v>2</v>
      </c>
      <c r="U67" s="1">
        <v>0</v>
      </c>
      <c r="V67" s="1">
        <f>SUM(T67:U67)</f>
        <v>2</v>
      </c>
      <c r="W67" s="1">
        <v>2</v>
      </c>
      <c r="X67" s="1">
        <v>0</v>
      </c>
      <c r="Y67" s="1">
        <f>SUM(W67:X67)</f>
        <v>2</v>
      </c>
      <c r="Z67" s="1">
        <v>1234820</v>
      </c>
      <c r="AA67" s="1">
        <v>568258</v>
      </c>
      <c r="AB67" s="1">
        <v>0</v>
      </c>
      <c r="AC67" s="1">
        <v>0</v>
      </c>
      <c r="AD67" s="1">
        <f>SUM(Z67:AC67)</f>
        <v>1803078</v>
      </c>
    </row>
    <row r="68" spans="1:41" x14ac:dyDescent="0.25">
      <c r="A68" s="29">
        <v>47.2</v>
      </c>
      <c r="B68" s="40" t="s">
        <v>176</v>
      </c>
      <c r="C68" s="1">
        <v>4</v>
      </c>
      <c r="D68" s="1">
        <v>4</v>
      </c>
      <c r="E68" s="1">
        <v>0</v>
      </c>
      <c r="F68" s="34" t="s">
        <v>91</v>
      </c>
      <c r="G68" s="34" t="s">
        <v>91</v>
      </c>
      <c r="H68" s="34" t="s">
        <v>91</v>
      </c>
      <c r="I68" s="34" t="s">
        <v>91</v>
      </c>
      <c r="J68" s="1">
        <v>10270000</v>
      </c>
      <c r="K68" s="1">
        <v>2028000</v>
      </c>
      <c r="L68" s="1">
        <v>0</v>
      </c>
      <c r="M68" s="1">
        <f>SUM(J68:L68)</f>
        <v>12298000</v>
      </c>
      <c r="N68" s="1">
        <v>3</v>
      </c>
      <c r="O68" s="1">
        <v>1</v>
      </c>
      <c r="P68" s="1">
        <f>SUM(N68:O68)</f>
        <v>4</v>
      </c>
      <c r="Q68" s="1">
        <v>14</v>
      </c>
      <c r="R68" s="1">
        <v>1</v>
      </c>
      <c r="S68" s="1">
        <f>SUM(Q68:R68)</f>
        <v>15</v>
      </c>
      <c r="T68" s="1">
        <v>0</v>
      </c>
      <c r="U68" s="1">
        <v>0</v>
      </c>
      <c r="V68" s="1">
        <f>SUM(T68:U68)</f>
        <v>0</v>
      </c>
      <c r="W68" s="1">
        <v>1</v>
      </c>
      <c r="X68" s="1">
        <v>0</v>
      </c>
      <c r="Y68" s="1">
        <f>SUM(W68:X68)</f>
        <v>1</v>
      </c>
      <c r="Z68" s="1">
        <v>432700</v>
      </c>
      <c r="AA68" s="1">
        <v>0</v>
      </c>
      <c r="AB68" s="1">
        <v>0</v>
      </c>
      <c r="AC68" s="1">
        <v>0</v>
      </c>
      <c r="AD68" s="1">
        <f>SUM(Z68:AC68)</f>
        <v>432700</v>
      </c>
    </row>
    <row r="69" spans="1:41" x14ac:dyDescent="0.25">
      <c r="A69" s="29">
        <v>81.2</v>
      </c>
      <c r="B69" s="41" t="s">
        <v>177</v>
      </c>
      <c r="C69" s="1">
        <v>4</v>
      </c>
      <c r="D69" s="1">
        <v>1</v>
      </c>
      <c r="E69" s="1">
        <v>0</v>
      </c>
      <c r="F69" s="34" t="s">
        <v>91</v>
      </c>
      <c r="G69" s="34" t="s">
        <v>91</v>
      </c>
      <c r="H69" s="34" t="s">
        <v>91</v>
      </c>
      <c r="I69" s="34" t="s">
        <v>91</v>
      </c>
      <c r="J69" s="1">
        <v>3800000</v>
      </c>
      <c r="K69" s="1">
        <v>2200000</v>
      </c>
      <c r="L69" s="1">
        <v>729330</v>
      </c>
      <c r="M69" s="1">
        <f>SUM(J69:L69)</f>
        <v>6729330</v>
      </c>
      <c r="N69" s="1">
        <v>2</v>
      </c>
      <c r="O69" s="1">
        <v>1</v>
      </c>
      <c r="P69" s="1">
        <f>SUM(N69:O69)</f>
        <v>3</v>
      </c>
      <c r="Q69" s="1">
        <v>23</v>
      </c>
      <c r="R69" s="1">
        <v>2</v>
      </c>
      <c r="S69" s="1">
        <f>SUM(Q69:R69)</f>
        <v>25</v>
      </c>
      <c r="T69" s="1">
        <v>1</v>
      </c>
      <c r="U69" s="1">
        <v>0</v>
      </c>
      <c r="V69" s="1">
        <f>SUM(T69:U69)</f>
        <v>1</v>
      </c>
      <c r="W69" s="1">
        <v>0</v>
      </c>
      <c r="X69" s="1">
        <v>0</v>
      </c>
      <c r="Y69" s="1">
        <f>SUM(W69:X69)</f>
        <v>0</v>
      </c>
      <c r="Z69" s="1">
        <v>250236</v>
      </c>
      <c r="AA69" s="1">
        <v>4500</v>
      </c>
      <c r="AB69" s="1">
        <v>0</v>
      </c>
      <c r="AC69" s="1">
        <v>80011</v>
      </c>
      <c r="AD69" s="1">
        <f>SUM(Z69:AC69)</f>
        <v>334747</v>
      </c>
    </row>
    <row r="70" spans="1:41" x14ac:dyDescent="0.25">
      <c r="A70" s="29">
        <v>91.2</v>
      </c>
      <c r="B70" s="40" t="s">
        <v>178</v>
      </c>
      <c r="C70" s="1">
        <v>3</v>
      </c>
      <c r="D70" s="1">
        <v>3</v>
      </c>
      <c r="E70" s="1">
        <v>3</v>
      </c>
      <c r="F70" s="34" t="s">
        <v>90</v>
      </c>
      <c r="G70" s="34" t="s">
        <v>91</v>
      </c>
      <c r="H70" s="34" t="s">
        <v>91</v>
      </c>
      <c r="I70" s="34" t="s">
        <v>91</v>
      </c>
      <c r="J70" s="1">
        <v>11800300</v>
      </c>
      <c r="K70" s="1">
        <v>0</v>
      </c>
      <c r="L70" s="1">
        <v>1000000</v>
      </c>
      <c r="M70" s="1">
        <f>SUM(J70:L70)</f>
        <v>12800300</v>
      </c>
      <c r="N70" s="1">
        <v>4</v>
      </c>
      <c r="O70" s="1">
        <v>0</v>
      </c>
      <c r="P70" s="1">
        <f>SUM(N70:O70)</f>
        <v>4</v>
      </c>
      <c r="Q70" s="1">
        <v>18</v>
      </c>
      <c r="R70" s="1">
        <v>2</v>
      </c>
      <c r="S70" s="1">
        <f>SUM(Q70:R70)</f>
        <v>20</v>
      </c>
      <c r="T70" s="1">
        <v>0</v>
      </c>
      <c r="U70" s="1">
        <v>0</v>
      </c>
      <c r="V70" s="1">
        <f>SUM(T70:U70)</f>
        <v>0</v>
      </c>
      <c r="W70" s="1">
        <v>0</v>
      </c>
      <c r="X70" s="1">
        <v>0</v>
      </c>
      <c r="Y70" s="1">
        <f>SUM(W70:X70)</f>
        <v>0</v>
      </c>
      <c r="Z70" s="1">
        <v>325940</v>
      </c>
      <c r="AA70" s="1">
        <v>0</v>
      </c>
      <c r="AB70" s="1">
        <v>0</v>
      </c>
      <c r="AC70" s="1">
        <v>0</v>
      </c>
      <c r="AD70" s="1">
        <f>SUM(Z70:AC70)</f>
        <v>325940</v>
      </c>
    </row>
    <row r="71" spans="1:41" x14ac:dyDescent="0.25">
      <c r="A71" s="35"/>
      <c r="B71" s="6"/>
      <c r="F71" s="6"/>
      <c r="G71" s="6"/>
      <c r="H71" s="6"/>
      <c r="I71" s="6"/>
    </row>
    <row r="72" spans="1:41" x14ac:dyDescent="0.25">
      <c r="A72" s="35"/>
      <c r="B72" s="6"/>
      <c r="F72" s="6"/>
      <c r="G72" s="6"/>
      <c r="H72" s="6"/>
      <c r="I72" s="6"/>
    </row>
    <row r="73" spans="1:41" x14ac:dyDescent="0.25">
      <c r="A73" s="35"/>
      <c r="B73" s="6"/>
      <c r="F73" s="6"/>
      <c r="G73" s="6"/>
      <c r="H73" s="6"/>
      <c r="I73" s="6"/>
    </row>
    <row r="74" spans="1:41" x14ac:dyDescent="0.25">
      <c r="A74" s="35"/>
      <c r="B74" s="6"/>
      <c r="F74" s="6"/>
      <c r="G74" s="6"/>
      <c r="H74" s="6"/>
      <c r="I74" s="6"/>
    </row>
    <row r="75" spans="1:41" x14ac:dyDescent="0.25">
      <c r="A75" s="35"/>
      <c r="B75" s="6"/>
      <c r="F75" s="6"/>
      <c r="G75" s="6"/>
      <c r="H75" s="6"/>
      <c r="I75" s="6"/>
    </row>
    <row r="76" spans="1:41" x14ac:dyDescent="0.25">
      <c r="A76" s="35"/>
      <c r="B76" s="6"/>
      <c r="F76" s="6"/>
      <c r="G76" s="6"/>
      <c r="H76" s="6"/>
      <c r="I76" s="6"/>
    </row>
  </sheetData>
  <phoneticPr fontId="6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 Statistics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Cadora</dc:creator>
  <cp:lastModifiedBy>Fazlul K Chow</cp:lastModifiedBy>
  <cp:lastPrinted>2018-02-12T02:23:24Z</cp:lastPrinted>
  <dcterms:created xsi:type="dcterms:W3CDTF">2017-10-02T15:09:27Z</dcterms:created>
  <dcterms:modified xsi:type="dcterms:W3CDTF">2018-07-08T18:46:54Z</dcterms:modified>
</cp:coreProperties>
</file>