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GJG\Dropbox\JA-B\Website Launching Pad\5_Baseline Data Page\District Data\Courts\"/>
    </mc:Choice>
  </mc:AlternateContent>
  <bookViews>
    <workbookView xWindow="0" yWindow="0" windowWidth="20730" windowHeight="11760" tabRatio="610"/>
  </bookViews>
  <sheets>
    <sheet name="Case Statistics" sheetId="3" r:id="rId1"/>
    <sheet name="Resources" sheetId="4" r:id="rId2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D71" i="4" l="1"/>
  <c r="Y71" i="4"/>
  <c r="V71" i="4"/>
  <c r="S71" i="4"/>
  <c r="P71" i="4"/>
  <c r="M71" i="4"/>
  <c r="AD70" i="4"/>
  <c r="Y70" i="4"/>
  <c r="V70" i="4"/>
  <c r="S70" i="4"/>
  <c r="P70" i="4"/>
  <c r="M70" i="4"/>
  <c r="AD69" i="4"/>
  <c r="Y69" i="4"/>
  <c r="V69" i="4"/>
  <c r="S69" i="4"/>
  <c r="P69" i="4"/>
  <c r="M69" i="4"/>
  <c r="AD68" i="4"/>
  <c r="Y68" i="4"/>
  <c r="V68" i="4"/>
  <c r="S68" i="4"/>
  <c r="P68" i="4"/>
  <c r="M68" i="4"/>
  <c r="AD67" i="4"/>
  <c r="Y67" i="4"/>
  <c r="V67" i="4"/>
  <c r="S67" i="4"/>
  <c r="P67" i="4"/>
  <c r="M67" i="4"/>
  <c r="AD66" i="4"/>
  <c r="Y66" i="4"/>
  <c r="V66" i="4"/>
  <c r="S66" i="4"/>
  <c r="P66" i="4"/>
  <c r="M66" i="4"/>
  <c r="CJ71" i="3" l="1"/>
  <c r="CL71" i="3" s="1"/>
  <c r="AP71" i="3"/>
  <c r="AQ71" i="3" s="1"/>
  <c r="AH71" i="3"/>
  <c r="AE71" i="3"/>
  <c r="X71" i="3"/>
  <c r="AI71" i="3" s="1"/>
  <c r="S71" i="3"/>
  <c r="P71" i="3"/>
  <c r="M71" i="3"/>
  <c r="J71" i="3"/>
  <c r="CJ70" i="3"/>
  <c r="CL70" i="3" s="1"/>
  <c r="AP70" i="3"/>
  <c r="AQ70" i="3" s="1"/>
  <c r="AH70" i="3"/>
  <c r="AE70" i="3"/>
  <c r="X70" i="3"/>
  <c r="AL70" i="3" s="1"/>
  <c r="S70" i="3"/>
  <c r="P70" i="3"/>
  <c r="M70" i="3"/>
  <c r="J70" i="3"/>
  <c r="CJ69" i="3"/>
  <c r="CL69" i="3" s="1"/>
  <c r="AP69" i="3"/>
  <c r="AQ69" i="3" s="1"/>
  <c r="AH69" i="3"/>
  <c r="AE69" i="3"/>
  <c r="X69" i="3"/>
  <c r="AL69" i="3" s="1"/>
  <c r="S69" i="3"/>
  <c r="P69" i="3"/>
  <c r="M69" i="3"/>
  <c r="J69" i="3"/>
  <c r="CJ68" i="3"/>
  <c r="CL68" i="3" s="1"/>
  <c r="AP68" i="3"/>
  <c r="AQ68" i="3" s="1"/>
  <c r="AH68" i="3"/>
  <c r="AE68" i="3"/>
  <c r="X68" i="3"/>
  <c r="S68" i="3"/>
  <c r="P68" i="3"/>
  <c r="M68" i="3"/>
  <c r="J68" i="3"/>
  <c r="CJ67" i="3"/>
  <c r="CL67" i="3" s="1"/>
  <c r="AP67" i="3"/>
  <c r="AQ67" i="3" s="1"/>
  <c r="AH67" i="3"/>
  <c r="AE67" i="3"/>
  <c r="X67" i="3"/>
  <c r="AI67" i="3" s="1"/>
  <c r="S67" i="3"/>
  <c r="P67" i="3"/>
  <c r="M67" i="3"/>
  <c r="J67" i="3"/>
  <c r="CJ66" i="3"/>
  <c r="CL66" i="3" s="1"/>
  <c r="AP66" i="3"/>
  <c r="AQ66" i="3" s="1"/>
  <c r="AL66" i="3"/>
  <c r="AH66" i="3"/>
  <c r="AE66" i="3"/>
  <c r="X66" i="3"/>
  <c r="S66" i="3"/>
  <c r="P66" i="3"/>
  <c r="M66" i="3"/>
  <c r="J66" i="3"/>
  <c r="T69" i="3" l="1"/>
  <c r="U68" i="3"/>
  <c r="AI68" i="3"/>
  <c r="AL67" i="3"/>
  <c r="T68" i="3"/>
  <c r="AL71" i="3"/>
  <c r="U67" i="3"/>
  <c r="AJ67" i="3" s="1"/>
  <c r="AK67" i="3" s="1"/>
  <c r="U71" i="3"/>
  <c r="AJ71" i="3" s="1"/>
  <c r="AK71" i="3" s="1"/>
  <c r="U66" i="3"/>
  <c r="AI66" i="3"/>
  <c r="T67" i="3"/>
  <c r="U70" i="3"/>
  <c r="AI70" i="3"/>
  <c r="T71" i="3"/>
  <c r="T66" i="3"/>
  <c r="AL68" i="3"/>
  <c r="U69" i="3"/>
  <c r="AI69" i="3"/>
  <c r="T70" i="3"/>
  <c r="AJ70" i="3" l="1"/>
  <c r="AK70" i="3" s="1"/>
  <c r="AJ68" i="3"/>
  <c r="AK68" i="3" s="1"/>
  <c r="AJ69" i="3"/>
  <c r="AK69" i="3" s="1"/>
  <c r="AJ66" i="3"/>
  <c r="AK66" i="3" s="1"/>
  <c r="J2" i="3" l="1"/>
  <c r="M2" i="3"/>
  <c r="P2" i="3"/>
  <c r="S2" i="3"/>
  <c r="X2" i="3"/>
  <c r="AE2" i="3"/>
  <c r="AH2" i="3"/>
  <c r="J3" i="3"/>
  <c r="M3" i="3"/>
  <c r="P3" i="3"/>
  <c r="S3" i="3"/>
  <c r="X3" i="3"/>
  <c r="AL3" i="3" s="1"/>
  <c r="AE3" i="3"/>
  <c r="AH3" i="3"/>
  <c r="J4" i="3"/>
  <c r="M4" i="3"/>
  <c r="P4" i="3"/>
  <c r="S4" i="3"/>
  <c r="X4" i="3"/>
  <c r="AE4" i="3"/>
  <c r="AH4" i="3"/>
  <c r="J5" i="3"/>
  <c r="M5" i="3"/>
  <c r="P5" i="3"/>
  <c r="S5" i="3"/>
  <c r="X5" i="3"/>
  <c r="AE5" i="3"/>
  <c r="AH5" i="3"/>
  <c r="J6" i="3"/>
  <c r="M6" i="3"/>
  <c r="P6" i="3"/>
  <c r="S6" i="3"/>
  <c r="X6" i="3"/>
  <c r="AL6" i="3" s="1"/>
  <c r="AE6" i="3"/>
  <c r="AH6" i="3"/>
  <c r="J7" i="3"/>
  <c r="M7" i="3"/>
  <c r="P7" i="3"/>
  <c r="S7" i="3"/>
  <c r="X7" i="3"/>
  <c r="AL7" i="3" s="1"/>
  <c r="AE7" i="3"/>
  <c r="AH7" i="3"/>
  <c r="J8" i="3"/>
  <c r="M8" i="3"/>
  <c r="P8" i="3"/>
  <c r="S8" i="3"/>
  <c r="X8" i="3"/>
  <c r="AL8" i="3" s="1"/>
  <c r="AE8" i="3"/>
  <c r="AH8" i="3"/>
  <c r="J9" i="3"/>
  <c r="M9" i="3"/>
  <c r="P9" i="3"/>
  <c r="T9" i="3" s="1"/>
  <c r="S9" i="3"/>
  <c r="X9" i="3"/>
  <c r="AE9" i="3"/>
  <c r="AH9" i="3"/>
  <c r="J10" i="3"/>
  <c r="M10" i="3"/>
  <c r="P10" i="3"/>
  <c r="S10" i="3"/>
  <c r="X10" i="3"/>
  <c r="AL10" i="3" s="1"/>
  <c r="AE10" i="3"/>
  <c r="AH10" i="3"/>
  <c r="J11" i="3"/>
  <c r="M11" i="3"/>
  <c r="P11" i="3"/>
  <c r="S11" i="3"/>
  <c r="X11" i="3"/>
  <c r="AE11" i="3"/>
  <c r="AH11" i="3"/>
  <c r="J12" i="3"/>
  <c r="M12" i="3"/>
  <c r="P12" i="3"/>
  <c r="S12" i="3"/>
  <c r="X12" i="3"/>
  <c r="AL12" i="3" s="1"/>
  <c r="AE12" i="3"/>
  <c r="AH12" i="3"/>
  <c r="J13" i="3"/>
  <c r="M13" i="3"/>
  <c r="P13" i="3"/>
  <c r="S13" i="3"/>
  <c r="X13" i="3"/>
  <c r="AE13" i="3"/>
  <c r="AH13" i="3"/>
  <c r="J14" i="3"/>
  <c r="M14" i="3"/>
  <c r="P14" i="3"/>
  <c r="S14" i="3"/>
  <c r="X14" i="3"/>
  <c r="AE14" i="3"/>
  <c r="AH14" i="3"/>
  <c r="J15" i="3"/>
  <c r="M15" i="3"/>
  <c r="P15" i="3"/>
  <c r="S15" i="3"/>
  <c r="X15" i="3"/>
  <c r="AL15" i="3" s="1"/>
  <c r="AE15" i="3"/>
  <c r="AH15" i="3"/>
  <c r="J16" i="3"/>
  <c r="M16" i="3"/>
  <c r="P16" i="3"/>
  <c r="S16" i="3"/>
  <c r="X16" i="3"/>
  <c r="AL16" i="3" s="1"/>
  <c r="AE16" i="3"/>
  <c r="AH16" i="3"/>
  <c r="J17" i="3"/>
  <c r="M17" i="3"/>
  <c r="P17" i="3"/>
  <c r="S17" i="3"/>
  <c r="X17" i="3"/>
  <c r="AE17" i="3"/>
  <c r="AH17" i="3"/>
  <c r="J18" i="3"/>
  <c r="M18" i="3"/>
  <c r="P18" i="3"/>
  <c r="S18" i="3"/>
  <c r="X18" i="3"/>
  <c r="AL18" i="3" s="1"/>
  <c r="AE18" i="3"/>
  <c r="AH18" i="3"/>
  <c r="J19" i="3"/>
  <c r="M19" i="3"/>
  <c r="P19" i="3"/>
  <c r="S19" i="3"/>
  <c r="X19" i="3"/>
  <c r="AE19" i="3"/>
  <c r="AH19" i="3"/>
  <c r="J20" i="3"/>
  <c r="M20" i="3"/>
  <c r="P20" i="3"/>
  <c r="S20" i="3"/>
  <c r="X20" i="3"/>
  <c r="AE20" i="3"/>
  <c r="AH20" i="3"/>
  <c r="J21" i="3"/>
  <c r="M21" i="3"/>
  <c r="P21" i="3"/>
  <c r="S21" i="3"/>
  <c r="X21" i="3"/>
  <c r="AE21" i="3"/>
  <c r="AH21" i="3"/>
  <c r="J22" i="3"/>
  <c r="M22" i="3"/>
  <c r="P22" i="3"/>
  <c r="S22" i="3"/>
  <c r="X22" i="3"/>
  <c r="AL22" i="3" s="1"/>
  <c r="AE22" i="3"/>
  <c r="AH22" i="3"/>
  <c r="J23" i="3"/>
  <c r="M23" i="3"/>
  <c r="P23" i="3"/>
  <c r="S23" i="3"/>
  <c r="X23" i="3"/>
  <c r="AL23" i="3" s="1"/>
  <c r="AE23" i="3"/>
  <c r="AH23" i="3"/>
  <c r="J24" i="3"/>
  <c r="M24" i="3"/>
  <c r="P24" i="3"/>
  <c r="S24" i="3"/>
  <c r="X24" i="3"/>
  <c r="AE24" i="3"/>
  <c r="AH24" i="3"/>
  <c r="J25" i="3"/>
  <c r="M25" i="3"/>
  <c r="P25" i="3"/>
  <c r="S25" i="3"/>
  <c r="X25" i="3"/>
  <c r="AE25" i="3"/>
  <c r="AH25" i="3"/>
  <c r="J26" i="3"/>
  <c r="M26" i="3"/>
  <c r="P26" i="3"/>
  <c r="S26" i="3"/>
  <c r="T26" i="3" s="1"/>
  <c r="X26" i="3"/>
  <c r="AL26" i="3" s="1"/>
  <c r="AE26" i="3"/>
  <c r="AH26" i="3"/>
  <c r="J27" i="3"/>
  <c r="M27" i="3"/>
  <c r="P27" i="3"/>
  <c r="S27" i="3"/>
  <c r="X27" i="3"/>
  <c r="AE27" i="3"/>
  <c r="AH27" i="3"/>
  <c r="J28" i="3"/>
  <c r="M28" i="3"/>
  <c r="P28" i="3"/>
  <c r="S28" i="3"/>
  <c r="X28" i="3"/>
  <c r="AE28" i="3"/>
  <c r="AH28" i="3"/>
  <c r="J29" i="3"/>
  <c r="M29" i="3"/>
  <c r="P29" i="3"/>
  <c r="S29" i="3"/>
  <c r="X29" i="3"/>
  <c r="AE29" i="3"/>
  <c r="AH29" i="3"/>
  <c r="J30" i="3"/>
  <c r="M30" i="3"/>
  <c r="P30" i="3"/>
  <c r="S30" i="3"/>
  <c r="X30" i="3"/>
  <c r="AE30" i="3"/>
  <c r="AH30" i="3"/>
  <c r="J31" i="3"/>
  <c r="M31" i="3"/>
  <c r="P31" i="3"/>
  <c r="S31" i="3"/>
  <c r="X31" i="3"/>
  <c r="AL31" i="3" s="1"/>
  <c r="AE31" i="3"/>
  <c r="AH31" i="3"/>
  <c r="J32" i="3"/>
  <c r="M32" i="3"/>
  <c r="P32" i="3"/>
  <c r="S32" i="3"/>
  <c r="X32" i="3"/>
  <c r="AE32" i="3"/>
  <c r="AH32" i="3"/>
  <c r="J33" i="3"/>
  <c r="M33" i="3"/>
  <c r="P33" i="3"/>
  <c r="S33" i="3"/>
  <c r="X33" i="3"/>
  <c r="AE33" i="3"/>
  <c r="AH33" i="3"/>
  <c r="J34" i="3"/>
  <c r="M34" i="3"/>
  <c r="P34" i="3"/>
  <c r="S34" i="3"/>
  <c r="X34" i="3"/>
  <c r="AE34" i="3"/>
  <c r="AH34" i="3"/>
  <c r="J35" i="3"/>
  <c r="M35" i="3"/>
  <c r="P35" i="3"/>
  <c r="S35" i="3"/>
  <c r="X35" i="3"/>
  <c r="AE35" i="3"/>
  <c r="AH35" i="3"/>
  <c r="J36" i="3"/>
  <c r="M36" i="3"/>
  <c r="P36" i="3"/>
  <c r="S36" i="3"/>
  <c r="X36" i="3"/>
  <c r="AE36" i="3"/>
  <c r="AH36" i="3"/>
  <c r="J37" i="3"/>
  <c r="M37" i="3"/>
  <c r="P37" i="3"/>
  <c r="S37" i="3"/>
  <c r="X37" i="3"/>
  <c r="AE37" i="3"/>
  <c r="AH37" i="3"/>
  <c r="J38" i="3"/>
  <c r="M38" i="3"/>
  <c r="P38" i="3"/>
  <c r="S38" i="3"/>
  <c r="X38" i="3"/>
  <c r="AL38" i="3" s="1"/>
  <c r="AE38" i="3"/>
  <c r="AH38" i="3"/>
  <c r="J39" i="3"/>
  <c r="M39" i="3"/>
  <c r="P39" i="3"/>
  <c r="S39" i="3"/>
  <c r="X39" i="3"/>
  <c r="AE39" i="3"/>
  <c r="AH39" i="3"/>
  <c r="J40" i="3"/>
  <c r="M40" i="3"/>
  <c r="P40" i="3"/>
  <c r="S40" i="3"/>
  <c r="X40" i="3"/>
  <c r="AL40" i="3" s="1"/>
  <c r="AE40" i="3"/>
  <c r="AH40" i="3"/>
  <c r="J41" i="3"/>
  <c r="M41" i="3"/>
  <c r="P41" i="3"/>
  <c r="S41" i="3"/>
  <c r="X41" i="3"/>
  <c r="AE41" i="3"/>
  <c r="AH41" i="3"/>
  <c r="J42" i="3"/>
  <c r="M42" i="3"/>
  <c r="P42" i="3"/>
  <c r="S42" i="3"/>
  <c r="X42" i="3"/>
  <c r="AL42" i="3" s="1"/>
  <c r="AE42" i="3"/>
  <c r="AH42" i="3"/>
  <c r="J43" i="3"/>
  <c r="M43" i="3"/>
  <c r="P43" i="3"/>
  <c r="S43" i="3"/>
  <c r="X43" i="3"/>
  <c r="AE43" i="3"/>
  <c r="AH43" i="3"/>
  <c r="J44" i="3"/>
  <c r="M44" i="3"/>
  <c r="P44" i="3"/>
  <c r="S44" i="3"/>
  <c r="X44" i="3"/>
  <c r="AL44" i="3" s="1"/>
  <c r="AE44" i="3"/>
  <c r="AH44" i="3"/>
  <c r="J45" i="3"/>
  <c r="M45" i="3"/>
  <c r="P45" i="3"/>
  <c r="S45" i="3"/>
  <c r="X45" i="3"/>
  <c r="AE45" i="3"/>
  <c r="AH45" i="3"/>
  <c r="J46" i="3"/>
  <c r="M46" i="3"/>
  <c r="P46" i="3"/>
  <c r="S46" i="3"/>
  <c r="X46" i="3"/>
  <c r="AE46" i="3"/>
  <c r="AH46" i="3"/>
  <c r="J47" i="3"/>
  <c r="M47" i="3"/>
  <c r="P47" i="3"/>
  <c r="S47" i="3"/>
  <c r="X47" i="3"/>
  <c r="AE47" i="3"/>
  <c r="AH47" i="3"/>
  <c r="J48" i="3"/>
  <c r="M48" i="3"/>
  <c r="P48" i="3"/>
  <c r="S48" i="3"/>
  <c r="X48" i="3"/>
  <c r="AL48" i="3" s="1"/>
  <c r="AE48" i="3"/>
  <c r="AH48" i="3"/>
  <c r="J49" i="3"/>
  <c r="M49" i="3"/>
  <c r="P49" i="3"/>
  <c r="S49" i="3"/>
  <c r="X49" i="3"/>
  <c r="AE49" i="3"/>
  <c r="AH49" i="3"/>
  <c r="J50" i="3"/>
  <c r="M50" i="3"/>
  <c r="P50" i="3"/>
  <c r="S50" i="3"/>
  <c r="X50" i="3"/>
  <c r="AL50" i="3" s="1"/>
  <c r="AE50" i="3"/>
  <c r="AH50" i="3"/>
  <c r="J51" i="3"/>
  <c r="M51" i="3"/>
  <c r="P51" i="3"/>
  <c r="S51" i="3"/>
  <c r="X51" i="3"/>
  <c r="AE51" i="3"/>
  <c r="AH51" i="3"/>
  <c r="J52" i="3"/>
  <c r="M52" i="3"/>
  <c r="P52" i="3"/>
  <c r="S52" i="3"/>
  <c r="X52" i="3"/>
  <c r="AL52" i="3" s="1"/>
  <c r="AE52" i="3"/>
  <c r="AH52" i="3"/>
  <c r="J53" i="3"/>
  <c r="M53" i="3"/>
  <c r="P53" i="3"/>
  <c r="S53" i="3"/>
  <c r="X53" i="3"/>
  <c r="AE53" i="3"/>
  <c r="AH53" i="3"/>
  <c r="J54" i="3"/>
  <c r="M54" i="3"/>
  <c r="P54" i="3"/>
  <c r="S54" i="3"/>
  <c r="X54" i="3"/>
  <c r="AE54" i="3"/>
  <c r="AH54" i="3"/>
  <c r="J55" i="3"/>
  <c r="M55" i="3"/>
  <c r="P55" i="3"/>
  <c r="S55" i="3"/>
  <c r="X55" i="3"/>
  <c r="AL55" i="3" s="1"/>
  <c r="AE55" i="3"/>
  <c r="AH55" i="3"/>
  <c r="J56" i="3"/>
  <c r="M56" i="3"/>
  <c r="P56" i="3"/>
  <c r="S56" i="3"/>
  <c r="X56" i="3"/>
  <c r="AL56" i="3" s="1"/>
  <c r="AE56" i="3"/>
  <c r="AH56" i="3"/>
  <c r="J57" i="3"/>
  <c r="M57" i="3"/>
  <c r="P57" i="3"/>
  <c r="S57" i="3"/>
  <c r="X57" i="3"/>
  <c r="AE57" i="3"/>
  <c r="AH57" i="3"/>
  <c r="J58" i="3"/>
  <c r="M58" i="3"/>
  <c r="P58" i="3"/>
  <c r="S58" i="3"/>
  <c r="X58" i="3"/>
  <c r="AL58" i="3" s="1"/>
  <c r="AE58" i="3"/>
  <c r="AH58" i="3"/>
  <c r="J59" i="3"/>
  <c r="M59" i="3"/>
  <c r="P59" i="3"/>
  <c r="S59" i="3"/>
  <c r="X59" i="3"/>
  <c r="AE59" i="3"/>
  <c r="AH59" i="3"/>
  <c r="J60" i="3"/>
  <c r="M60" i="3"/>
  <c r="P60" i="3"/>
  <c r="S60" i="3"/>
  <c r="X60" i="3"/>
  <c r="AE60" i="3"/>
  <c r="AH60" i="3"/>
  <c r="J61" i="3"/>
  <c r="M61" i="3"/>
  <c r="P61" i="3"/>
  <c r="S61" i="3"/>
  <c r="X61" i="3"/>
  <c r="AE61" i="3"/>
  <c r="AH61" i="3"/>
  <c r="J62" i="3"/>
  <c r="M62" i="3"/>
  <c r="P62" i="3"/>
  <c r="S62" i="3"/>
  <c r="X62" i="3"/>
  <c r="AL62" i="3" s="1"/>
  <c r="AE62" i="3"/>
  <c r="AH62" i="3"/>
  <c r="J63" i="3"/>
  <c r="M63" i="3"/>
  <c r="P63" i="3"/>
  <c r="S63" i="3"/>
  <c r="X63" i="3"/>
  <c r="AL63" i="3" s="1"/>
  <c r="AE63" i="3"/>
  <c r="AH63" i="3"/>
  <c r="J64" i="3"/>
  <c r="M64" i="3"/>
  <c r="P64" i="3"/>
  <c r="S64" i="3"/>
  <c r="X64" i="3"/>
  <c r="AE64" i="3"/>
  <c r="AH64" i="3"/>
  <c r="J65" i="3"/>
  <c r="M65" i="3"/>
  <c r="P65" i="3"/>
  <c r="S65" i="3"/>
  <c r="X65" i="3"/>
  <c r="AL65" i="3" s="1"/>
  <c r="AE65" i="3"/>
  <c r="AH65" i="3"/>
  <c r="CJ65" i="3"/>
  <c r="CL65" i="3" s="1"/>
  <c r="AP65" i="3"/>
  <c r="AQ65" i="3" s="1"/>
  <c r="CJ64" i="3"/>
  <c r="CL64" i="3" s="1"/>
  <c r="AP64" i="3"/>
  <c r="AQ64" i="3" s="1"/>
  <c r="AL64" i="3"/>
  <c r="CJ63" i="3"/>
  <c r="CL63" i="3" s="1"/>
  <c r="AP63" i="3"/>
  <c r="AQ63" i="3" s="1"/>
  <c r="CJ62" i="3"/>
  <c r="CL62" i="3" s="1"/>
  <c r="AP62" i="3"/>
  <c r="AQ62" i="3" s="1"/>
  <c r="CJ61" i="3"/>
  <c r="CL61" i="3" s="1"/>
  <c r="AP61" i="3"/>
  <c r="AQ61" i="3" s="1"/>
  <c r="AL61" i="3"/>
  <c r="CJ60" i="3"/>
  <c r="CL60" i="3" s="1"/>
  <c r="AP60" i="3"/>
  <c r="AQ60" i="3" s="1"/>
  <c r="AL60" i="3"/>
  <c r="CJ59" i="3"/>
  <c r="CL59" i="3" s="1"/>
  <c r="AP59" i="3"/>
  <c r="AQ59" i="3" s="1"/>
  <c r="CJ58" i="3"/>
  <c r="CL58" i="3" s="1"/>
  <c r="AP58" i="3"/>
  <c r="AQ58" i="3" s="1"/>
  <c r="CJ57" i="3"/>
  <c r="CL57" i="3" s="1"/>
  <c r="AP57" i="3"/>
  <c r="AQ57" i="3" s="1"/>
  <c r="CJ56" i="3"/>
  <c r="CL56" i="3" s="1"/>
  <c r="AP56" i="3"/>
  <c r="AQ56" i="3" s="1"/>
  <c r="CJ55" i="3"/>
  <c r="CL55" i="3" s="1"/>
  <c r="AP55" i="3"/>
  <c r="AQ55" i="3" s="1"/>
  <c r="CJ54" i="3"/>
  <c r="CL54" i="3" s="1"/>
  <c r="AP54" i="3"/>
  <c r="AQ54" i="3" s="1"/>
  <c r="AL54" i="3"/>
  <c r="CJ53" i="3"/>
  <c r="CL53" i="3" s="1"/>
  <c r="AP53" i="3"/>
  <c r="AQ53" i="3" s="1"/>
  <c r="CJ52" i="3"/>
  <c r="CL52" i="3" s="1"/>
  <c r="AP52" i="3"/>
  <c r="AQ52" i="3" s="1"/>
  <c r="CJ51" i="3"/>
  <c r="CL51" i="3" s="1"/>
  <c r="AP51" i="3"/>
  <c r="AQ51" i="3" s="1"/>
  <c r="CJ50" i="3"/>
  <c r="CL50" i="3" s="1"/>
  <c r="AP50" i="3"/>
  <c r="AQ50" i="3" s="1"/>
  <c r="CJ49" i="3"/>
  <c r="CL49" i="3" s="1"/>
  <c r="AP49" i="3"/>
  <c r="AQ49" i="3" s="1"/>
  <c r="AL49" i="3"/>
  <c r="CJ48" i="3"/>
  <c r="CL48" i="3" s="1"/>
  <c r="AP48" i="3"/>
  <c r="AQ48" i="3" s="1"/>
  <c r="CJ47" i="3"/>
  <c r="CL47" i="3" s="1"/>
  <c r="AP47" i="3"/>
  <c r="AQ47" i="3" s="1"/>
  <c r="CJ46" i="3"/>
  <c r="CL46" i="3" s="1"/>
  <c r="AP46" i="3"/>
  <c r="AQ46" i="3" s="1"/>
  <c r="AL46" i="3"/>
  <c r="CJ45" i="3"/>
  <c r="CL45" i="3" s="1"/>
  <c r="AP45" i="3"/>
  <c r="AQ45" i="3" s="1"/>
  <c r="AL45" i="3"/>
  <c r="CJ44" i="3"/>
  <c r="CL44" i="3" s="1"/>
  <c r="AP44" i="3"/>
  <c r="AQ44" i="3" s="1"/>
  <c r="CJ43" i="3"/>
  <c r="CL43" i="3" s="1"/>
  <c r="AP43" i="3"/>
  <c r="AQ43" i="3" s="1"/>
  <c r="CJ42" i="3"/>
  <c r="CL42" i="3" s="1"/>
  <c r="AP42" i="3"/>
  <c r="AQ42" i="3" s="1"/>
  <c r="CJ41" i="3"/>
  <c r="CL41" i="3" s="1"/>
  <c r="AP41" i="3"/>
  <c r="AQ41" i="3" s="1"/>
  <c r="AL41" i="3"/>
  <c r="CJ40" i="3"/>
  <c r="CL40" i="3" s="1"/>
  <c r="AP40" i="3"/>
  <c r="AQ40" i="3" s="1"/>
  <c r="CJ39" i="3"/>
  <c r="CL39" i="3" s="1"/>
  <c r="AP39" i="3"/>
  <c r="AQ39" i="3" s="1"/>
  <c r="CJ38" i="3"/>
  <c r="CL38" i="3" s="1"/>
  <c r="AP38" i="3"/>
  <c r="AQ38" i="3" s="1"/>
  <c r="CJ37" i="3"/>
  <c r="CL37" i="3" s="1"/>
  <c r="AP37" i="3"/>
  <c r="AQ37" i="3" s="1"/>
  <c r="AL37" i="3"/>
  <c r="CJ36" i="3"/>
  <c r="CL36" i="3" s="1"/>
  <c r="AP36" i="3"/>
  <c r="AQ36" i="3" s="1"/>
  <c r="AL36" i="3"/>
  <c r="CJ35" i="3"/>
  <c r="CL35" i="3" s="1"/>
  <c r="AP35" i="3"/>
  <c r="AQ35" i="3" s="1"/>
  <c r="CJ34" i="3"/>
  <c r="CL34" i="3" s="1"/>
  <c r="AP34" i="3"/>
  <c r="AQ34" i="3" s="1"/>
  <c r="AL34" i="3"/>
  <c r="CJ33" i="3"/>
  <c r="CL33" i="3" s="1"/>
  <c r="AP33" i="3"/>
  <c r="AQ33" i="3" s="1"/>
  <c r="AL33" i="3"/>
  <c r="CJ32" i="3"/>
  <c r="CL32" i="3" s="1"/>
  <c r="AP32" i="3"/>
  <c r="AQ32" i="3" s="1"/>
  <c r="AL32" i="3"/>
  <c r="CJ31" i="3"/>
  <c r="CL31" i="3" s="1"/>
  <c r="AP31" i="3"/>
  <c r="AQ31" i="3" s="1"/>
  <c r="CJ30" i="3"/>
  <c r="CL30" i="3" s="1"/>
  <c r="AP30" i="3"/>
  <c r="AQ30" i="3" s="1"/>
  <c r="CJ29" i="3"/>
  <c r="CL29" i="3" s="1"/>
  <c r="AP29" i="3"/>
  <c r="AQ29" i="3" s="1"/>
  <c r="AL29" i="3"/>
  <c r="CJ28" i="3"/>
  <c r="CL28" i="3" s="1"/>
  <c r="AP28" i="3"/>
  <c r="AQ28" i="3" s="1"/>
  <c r="AL28" i="3"/>
  <c r="CJ27" i="3"/>
  <c r="CL27" i="3" s="1"/>
  <c r="AP27" i="3"/>
  <c r="AQ27" i="3" s="1"/>
  <c r="CJ26" i="3"/>
  <c r="CL26" i="3" s="1"/>
  <c r="AP26" i="3"/>
  <c r="AQ26" i="3" s="1"/>
  <c r="CJ25" i="3"/>
  <c r="CL25" i="3" s="1"/>
  <c r="AP25" i="3"/>
  <c r="AQ25" i="3" s="1"/>
  <c r="CJ24" i="3"/>
  <c r="CL24" i="3" s="1"/>
  <c r="AP24" i="3"/>
  <c r="AQ24" i="3" s="1"/>
  <c r="AL24" i="3"/>
  <c r="CJ23" i="3"/>
  <c r="CL23" i="3" s="1"/>
  <c r="AP23" i="3"/>
  <c r="AQ23" i="3" s="1"/>
  <c r="CJ22" i="3"/>
  <c r="CL22" i="3" s="1"/>
  <c r="AP22" i="3"/>
  <c r="AQ22" i="3" s="1"/>
  <c r="CJ21" i="3"/>
  <c r="CL21" i="3" s="1"/>
  <c r="AP21" i="3"/>
  <c r="AQ21" i="3" s="1"/>
  <c r="AL21" i="3"/>
  <c r="CJ20" i="3"/>
  <c r="CL20" i="3" s="1"/>
  <c r="AP20" i="3"/>
  <c r="AQ20" i="3" s="1"/>
  <c r="AL20" i="3"/>
  <c r="CJ19" i="3"/>
  <c r="CL19" i="3" s="1"/>
  <c r="AP19" i="3"/>
  <c r="AQ19" i="3" s="1"/>
  <c r="CJ18" i="3"/>
  <c r="CL18" i="3" s="1"/>
  <c r="AP18" i="3"/>
  <c r="AQ18" i="3" s="1"/>
  <c r="CJ17" i="3"/>
  <c r="CL17" i="3" s="1"/>
  <c r="AP17" i="3"/>
  <c r="AQ17" i="3" s="1"/>
  <c r="AL17" i="3"/>
  <c r="CJ16" i="3"/>
  <c r="CL16" i="3" s="1"/>
  <c r="AP16" i="3"/>
  <c r="AQ16" i="3" s="1"/>
  <c r="CJ15" i="3"/>
  <c r="CL15" i="3" s="1"/>
  <c r="AP15" i="3"/>
  <c r="AQ15" i="3" s="1"/>
  <c r="CJ14" i="3"/>
  <c r="CL14" i="3" s="1"/>
  <c r="AP14" i="3"/>
  <c r="AQ14" i="3" s="1"/>
  <c r="AL14" i="3"/>
  <c r="CJ13" i="3"/>
  <c r="CL13" i="3" s="1"/>
  <c r="AP13" i="3"/>
  <c r="AQ13" i="3" s="1"/>
  <c r="AL13" i="3"/>
  <c r="CJ12" i="3"/>
  <c r="CL12" i="3" s="1"/>
  <c r="AP12" i="3"/>
  <c r="AQ12" i="3" s="1"/>
  <c r="CJ11" i="3"/>
  <c r="CL11" i="3" s="1"/>
  <c r="AP11" i="3"/>
  <c r="AQ11" i="3" s="1"/>
  <c r="CJ10" i="3"/>
  <c r="CL10" i="3" s="1"/>
  <c r="AP10" i="3"/>
  <c r="AQ10" i="3" s="1"/>
  <c r="CJ9" i="3"/>
  <c r="CL9" i="3" s="1"/>
  <c r="AP9" i="3"/>
  <c r="AQ9" i="3" s="1"/>
  <c r="AL9" i="3"/>
  <c r="CJ8" i="3"/>
  <c r="CL8" i="3" s="1"/>
  <c r="AP8" i="3"/>
  <c r="AQ8" i="3" s="1"/>
  <c r="CJ7" i="3"/>
  <c r="CL7" i="3" s="1"/>
  <c r="AP7" i="3"/>
  <c r="AQ7" i="3" s="1"/>
  <c r="CJ6" i="3"/>
  <c r="CL6" i="3" s="1"/>
  <c r="AP6" i="3"/>
  <c r="AQ6" i="3" s="1"/>
  <c r="CJ5" i="3"/>
  <c r="CL5" i="3" s="1"/>
  <c r="AP5" i="3"/>
  <c r="AQ5" i="3" s="1"/>
  <c r="AL5" i="3"/>
  <c r="CJ4" i="3"/>
  <c r="CL4" i="3" s="1"/>
  <c r="AP4" i="3"/>
  <c r="AQ4" i="3" s="1"/>
  <c r="AL4" i="3"/>
  <c r="CJ3" i="3"/>
  <c r="CL3" i="3" s="1"/>
  <c r="AP3" i="3"/>
  <c r="AQ3" i="3" s="1"/>
  <c r="CJ2" i="3"/>
  <c r="CL2" i="3" s="1"/>
  <c r="AP2" i="3"/>
  <c r="AQ2" i="3" s="1"/>
  <c r="AL2" i="3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AD65" i="4"/>
  <c r="Y65" i="4"/>
  <c r="V65" i="4"/>
  <c r="S65" i="4"/>
  <c r="M65" i="4"/>
  <c r="AD64" i="4"/>
  <c r="Y64" i="4"/>
  <c r="V64" i="4"/>
  <c r="S64" i="4"/>
  <c r="M64" i="4"/>
  <c r="AD63" i="4"/>
  <c r="Y63" i="4"/>
  <c r="V63" i="4"/>
  <c r="S63" i="4"/>
  <c r="M63" i="4"/>
  <c r="AD62" i="4"/>
  <c r="Y62" i="4"/>
  <c r="V62" i="4"/>
  <c r="S62" i="4"/>
  <c r="M62" i="4"/>
  <c r="AD61" i="4"/>
  <c r="Y61" i="4"/>
  <c r="V61" i="4"/>
  <c r="S61" i="4"/>
  <c r="M61" i="4"/>
  <c r="AD60" i="4"/>
  <c r="Y60" i="4"/>
  <c r="V60" i="4"/>
  <c r="S60" i="4"/>
  <c r="M60" i="4"/>
  <c r="AD59" i="4"/>
  <c r="Y59" i="4"/>
  <c r="V59" i="4"/>
  <c r="S59" i="4"/>
  <c r="M59" i="4"/>
  <c r="AD58" i="4"/>
  <c r="Y58" i="4"/>
  <c r="V58" i="4"/>
  <c r="S58" i="4"/>
  <c r="M58" i="4"/>
  <c r="AD57" i="4"/>
  <c r="Y57" i="4"/>
  <c r="V57" i="4"/>
  <c r="S57" i="4"/>
  <c r="M57" i="4"/>
  <c r="AD56" i="4"/>
  <c r="Y56" i="4"/>
  <c r="V56" i="4"/>
  <c r="S56" i="4"/>
  <c r="M56" i="4"/>
  <c r="AD55" i="4"/>
  <c r="Y55" i="4"/>
  <c r="V55" i="4"/>
  <c r="S55" i="4"/>
  <c r="M55" i="4"/>
  <c r="AD54" i="4"/>
  <c r="Y54" i="4"/>
  <c r="V54" i="4"/>
  <c r="S54" i="4"/>
  <c r="M54" i="4"/>
  <c r="AD53" i="4"/>
  <c r="Y53" i="4"/>
  <c r="V53" i="4"/>
  <c r="S53" i="4"/>
  <c r="M53" i="4"/>
  <c r="AD52" i="4"/>
  <c r="Y52" i="4"/>
  <c r="V52" i="4"/>
  <c r="S52" i="4"/>
  <c r="M52" i="4"/>
  <c r="AD51" i="4"/>
  <c r="Y51" i="4"/>
  <c r="V51" i="4"/>
  <c r="S51" i="4"/>
  <c r="M51" i="4"/>
  <c r="AD50" i="4"/>
  <c r="Y50" i="4"/>
  <c r="V50" i="4"/>
  <c r="S50" i="4"/>
  <c r="M50" i="4"/>
  <c r="AD49" i="4"/>
  <c r="Y49" i="4"/>
  <c r="V49" i="4"/>
  <c r="S49" i="4"/>
  <c r="M49" i="4"/>
  <c r="AD48" i="4"/>
  <c r="Y48" i="4"/>
  <c r="V48" i="4"/>
  <c r="S48" i="4"/>
  <c r="M48" i="4"/>
  <c r="AD47" i="4"/>
  <c r="Y47" i="4"/>
  <c r="V47" i="4"/>
  <c r="S47" i="4"/>
  <c r="M47" i="4"/>
  <c r="AD46" i="4"/>
  <c r="Y46" i="4"/>
  <c r="V46" i="4"/>
  <c r="S46" i="4"/>
  <c r="M46" i="4"/>
  <c r="AD45" i="4"/>
  <c r="Y45" i="4"/>
  <c r="V45" i="4"/>
  <c r="S45" i="4"/>
  <c r="M45" i="4"/>
  <c r="AD44" i="4"/>
  <c r="Y44" i="4"/>
  <c r="V44" i="4"/>
  <c r="S44" i="4"/>
  <c r="M44" i="4"/>
  <c r="AD43" i="4"/>
  <c r="Y43" i="4"/>
  <c r="V43" i="4"/>
  <c r="S43" i="4"/>
  <c r="M43" i="4"/>
  <c r="AD42" i="4"/>
  <c r="Y42" i="4"/>
  <c r="V42" i="4"/>
  <c r="S42" i="4"/>
  <c r="M42" i="4"/>
  <c r="Y41" i="4"/>
  <c r="V41" i="4"/>
  <c r="S41" i="4"/>
  <c r="M41" i="4"/>
  <c r="AD40" i="4"/>
  <c r="Y40" i="4"/>
  <c r="V40" i="4"/>
  <c r="S40" i="4"/>
  <c r="M40" i="4"/>
  <c r="AD39" i="4"/>
  <c r="Y39" i="4"/>
  <c r="V39" i="4"/>
  <c r="S39" i="4"/>
  <c r="M39" i="4"/>
  <c r="AD38" i="4"/>
  <c r="Y38" i="4"/>
  <c r="V38" i="4"/>
  <c r="S38" i="4"/>
  <c r="M38" i="4"/>
  <c r="AD37" i="4"/>
  <c r="Y37" i="4"/>
  <c r="V37" i="4"/>
  <c r="S37" i="4"/>
  <c r="M37" i="4"/>
  <c r="AD36" i="4"/>
  <c r="Y36" i="4"/>
  <c r="V36" i="4"/>
  <c r="S36" i="4"/>
  <c r="M36" i="4"/>
  <c r="AD35" i="4"/>
  <c r="Y35" i="4"/>
  <c r="V35" i="4"/>
  <c r="S35" i="4"/>
  <c r="M35" i="4"/>
  <c r="AD34" i="4"/>
  <c r="Y34" i="4"/>
  <c r="V34" i="4"/>
  <c r="S34" i="4"/>
  <c r="M34" i="4"/>
  <c r="AD33" i="4"/>
  <c r="Y33" i="4"/>
  <c r="V33" i="4"/>
  <c r="S33" i="4"/>
  <c r="M33" i="4"/>
  <c r="AD32" i="4"/>
  <c r="Y32" i="4"/>
  <c r="V32" i="4"/>
  <c r="S32" i="4"/>
  <c r="M32" i="4"/>
  <c r="AD31" i="4"/>
  <c r="Y31" i="4"/>
  <c r="V31" i="4"/>
  <c r="S31" i="4"/>
  <c r="M31" i="4"/>
  <c r="AD30" i="4"/>
  <c r="Y30" i="4"/>
  <c r="V30" i="4"/>
  <c r="S30" i="4"/>
  <c r="M30" i="4"/>
  <c r="AD29" i="4"/>
  <c r="Y29" i="4"/>
  <c r="V29" i="4"/>
  <c r="S29" i="4"/>
  <c r="M29" i="4"/>
  <c r="AD28" i="4"/>
  <c r="Y28" i="4"/>
  <c r="V28" i="4"/>
  <c r="S28" i="4"/>
  <c r="M28" i="4"/>
  <c r="AD27" i="4"/>
  <c r="Y27" i="4"/>
  <c r="V27" i="4"/>
  <c r="S27" i="4"/>
  <c r="M27" i="4"/>
  <c r="AD26" i="4"/>
  <c r="Y26" i="4"/>
  <c r="V26" i="4"/>
  <c r="S26" i="4"/>
  <c r="M26" i="4"/>
  <c r="AD25" i="4"/>
  <c r="Y25" i="4"/>
  <c r="V25" i="4"/>
  <c r="S25" i="4"/>
  <c r="M25" i="4"/>
  <c r="AD24" i="4"/>
  <c r="Y24" i="4"/>
  <c r="V24" i="4"/>
  <c r="S24" i="4"/>
  <c r="M24" i="4"/>
  <c r="AD23" i="4"/>
  <c r="Y23" i="4"/>
  <c r="V23" i="4"/>
  <c r="S23" i="4"/>
  <c r="M23" i="4"/>
  <c r="AD22" i="4"/>
  <c r="Y22" i="4"/>
  <c r="V22" i="4"/>
  <c r="S22" i="4"/>
  <c r="M22" i="4"/>
  <c r="AD21" i="4"/>
  <c r="Y21" i="4"/>
  <c r="V21" i="4"/>
  <c r="S21" i="4"/>
  <c r="M21" i="4"/>
  <c r="AD20" i="4"/>
  <c r="Y20" i="4"/>
  <c r="V20" i="4"/>
  <c r="S20" i="4"/>
  <c r="M20" i="4"/>
  <c r="AD19" i="4"/>
  <c r="Y19" i="4"/>
  <c r="V19" i="4"/>
  <c r="S19" i="4"/>
  <c r="M19" i="4"/>
  <c r="AD18" i="4"/>
  <c r="Y18" i="4"/>
  <c r="V18" i="4"/>
  <c r="S18" i="4"/>
  <c r="M18" i="4"/>
  <c r="AD17" i="4"/>
  <c r="Y17" i="4"/>
  <c r="V17" i="4"/>
  <c r="S17" i="4"/>
  <c r="M17" i="4"/>
  <c r="AD16" i="4"/>
  <c r="Y16" i="4"/>
  <c r="V16" i="4"/>
  <c r="S16" i="4"/>
  <c r="M16" i="4"/>
  <c r="AD15" i="4"/>
  <c r="Y15" i="4"/>
  <c r="V15" i="4"/>
  <c r="S15" i="4"/>
  <c r="M15" i="4"/>
  <c r="AD14" i="4"/>
  <c r="Y14" i="4"/>
  <c r="V14" i="4"/>
  <c r="S14" i="4"/>
  <c r="M14" i="4"/>
  <c r="AD13" i="4"/>
  <c r="Y13" i="4"/>
  <c r="V13" i="4"/>
  <c r="S13" i="4"/>
  <c r="M13" i="4"/>
  <c r="AD12" i="4"/>
  <c r="Y12" i="4"/>
  <c r="V12" i="4"/>
  <c r="S12" i="4"/>
  <c r="M12" i="4"/>
  <c r="AD11" i="4"/>
  <c r="Y11" i="4"/>
  <c r="V11" i="4"/>
  <c r="S11" i="4"/>
  <c r="AD10" i="4"/>
  <c r="Y10" i="4"/>
  <c r="V10" i="4"/>
  <c r="S10" i="4"/>
  <c r="M10" i="4"/>
  <c r="AD9" i="4"/>
  <c r="Y9" i="4"/>
  <c r="V9" i="4"/>
  <c r="S9" i="4"/>
  <c r="M9" i="4"/>
  <c r="AD8" i="4"/>
  <c r="Y8" i="4"/>
  <c r="V8" i="4"/>
  <c r="S8" i="4"/>
  <c r="M8" i="4"/>
  <c r="AD7" i="4"/>
  <c r="Y7" i="4"/>
  <c r="V7" i="4"/>
  <c r="S7" i="4"/>
  <c r="M7" i="4"/>
  <c r="AD6" i="4"/>
  <c r="Y6" i="4"/>
  <c r="V6" i="4"/>
  <c r="S6" i="4"/>
  <c r="M6" i="4"/>
  <c r="AD5" i="4"/>
  <c r="Y5" i="4"/>
  <c r="V5" i="4"/>
  <c r="S5" i="4"/>
  <c r="M5" i="4"/>
  <c r="AD4" i="4"/>
  <c r="Y4" i="4"/>
  <c r="V4" i="4"/>
  <c r="S4" i="4"/>
  <c r="M4" i="4"/>
  <c r="AD3" i="4"/>
  <c r="Y3" i="4"/>
  <c r="V3" i="4"/>
  <c r="S3" i="4"/>
  <c r="M3" i="4"/>
  <c r="AD2" i="4"/>
  <c r="Y2" i="4"/>
  <c r="V2" i="4"/>
  <c r="S2" i="4"/>
  <c r="M2" i="4"/>
  <c r="T57" i="3" l="1"/>
  <c r="T41" i="3"/>
  <c r="T65" i="3"/>
  <c r="AI60" i="3"/>
  <c r="T33" i="3"/>
  <c r="AI30" i="3"/>
  <c r="T25" i="3"/>
  <c r="AL30" i="3"/>
  <c r="AI43" i="3"/>
  <c r="AI39" i="3"/>
  <c r="AL39" i="3"/>
  <c r="U49" i="3"/>
  <c r="AI46" i="3"/>
  <c r="U45" i="3"/>
  <c r="AI42" i="3"/>
  <c r="AI38" i="3"/>
  <c r="AI34" i="3"/>
  <c r="U17" i="3"/>
  <c r="AI14" i="3"/>
  <c r="U13" i="3"/>
  <c r="AI10" i="3"/>
  <c r="AI6" i="3"/>
  <c r="AI47" i="3"/>
  <c r="AI35" i="3"/>
  <c r="AI7" i="3"/>
  <c r="AL47" i="3"/>
  <c r="AI57" i="3"/>
  <c r="AI54" i="3"/>
  <c r="AI53" i="3"/>
  <c r="AI29" i="3"/>
  <c r="AI25" i="3"/>
  <c r="T24" i="3"/>
  <c r="AI22" i="3"/>
  <c r="AI21" i="3"/>
  <c r="AI63" i="3"/>
  <c r="AI59" i="3"/>
  <c r="AI56" i="3"/>
  <c r="AI52" i="3"/>
  <c r="AI49" i="3"/>
  <c r="AJ49" i="3" s="1"/>
  <c r="AK49" i="3" s="1"/>
  <c r="AI45" i="3"/>
  <c r="U41" i="3"/>
  <c r="U37" i="3"/>
  <c r="AI31" i="3"/>
  <c r="T30" i="3"/>
  <c r="AI27" i="3"/>
  <c r="U24" i="3"/>
  <c r="AI17" i="3"/>
  <c r="AI13" i="3"/>
  <c r="AJ13" i="3" s="1"/>
  <c r="AK13" i="3" s="1"/>
  <c r="U9" i="3"/>
  <c r="U5" i="3"/>
  <c r="AL25" i="3"/>
  <c r="AL57" i="3"/>
  <c r="U65" i="3"/>
  <c r="AI62" i="3"/>
  <c r="U61" i="3"/>
  <c r="AI58" i="3"/>
  <c r="AI55" i="3"/>
  <c r="AI51" i="3"/>
  <c r="AI48" i="3"/>
  <c r="AI44" i="3"/>
  <c r="AI41" i="3"/>
  <c r="AI37" i="3"/>
  <c r="U33" i="3"/>
  <c r="U29" i="3"/>
  <c r="AI28" i="3"/>
  <c r="AI23" i="3"/>
  <c r="T22" i="3"/>
  <c r="AI19" i="3"/>
  <c r="AI12" i="3"/>
  <c r="AI9" i="3"/>
  <c r="AI5" i="3"/>
  <c r="AL53" i="3"/>
  <c r="T49" i="3"/>
  <c r="T17" i="3"/>
  <c r="AI65" i="3"/>
  <c r="AI61" i="3"/>
  <c r="U57" i="3"/>
  <c r="U53" i="3"/>
  <c r="AI40" i="3"/>
  <c r="AI36" i="3"/>
  <c r="AI33" i="3"/>
  <c r="T28" i="3"/>
  <c r="U25" i="3"/>
  <c r="AJ25" i="3" s="1"/>
  <c r="AK25" i="3" s="1"/>
  <c r="U21" i="3"/>
  <c r="AI15" i="3"/>
  <c r="AI11" i="3"/>
  <c r="AI8" i="3"/>
  <c r="AI4" i="3"/>
  <c r="U50" i="3"/>
  <c r="T50" i="3"/>
  <c r="U42" i="3"/>
  <c r="AJ42" i="3" s="1"/>
  <c r="AK42" i="3" s="1"/>
  <c r="T42" i="3"/>
  <c r="U34" i="3"/>
  <c r="AJ34" i="3" s="1"/>
  <c r="AK34" i="3" s="1"/>
  <c r="T34" i="3"/>
  <c r="U10" i="3"/>
  <c r="T10" i="3"/>
  <c r="T61" i="3"/>
  <c r="T29" i="3"/>
  <c r="AI64" i="3"/>
  <c r="T63" i="3"/>
  <c r="U63" i="3"/>
  <c r="U60" i="3"/>
  <c r="AJ60" i="3" s="1"/>
  <c r="AK60" i="3" s="1"/>
  <c r="T60" i="3"/>
  <c r="T55" i="3"/>
  <c r="U55" i="3"/>
  <c r="AJ55" i="3" s="1"/>
  <c r="AK55" i="3" s="1"/>
  <c r="U52" i="3"/>
  <c r="T52" i="3"/>
  <c r="U44" i="3"/>
  <c r="AJ44" i="3" s="1"/>
  <c r="AK44" i="3" s="1"/>
  <c r="T44" i="3"/>
  <c r="T39" i="3"/>
  <c r="U39" i="3"/>
  <c r="U36" i="3"/>
  <c r="AJ36" i="3" s="1"/>
  <c r="AK36" i="3" s="1"/>
  <c r="T36" i="3"/>
  <c r="AI32" i="3"/>
  <c r="AI24" i="3"/>
  <c r="U20" i="3"/>
  <c r="T20" i="3"/>
  <c r="T7" i="3"/>
  <c r="U7" i="3"/>
  <c r="U4" i="3"/>
  <c r="AJ4" i="3" s="1"/>
  <c r="AK4" i="3" s="1"/>
  <c r="T4" i="3"/>
  <c r="AL11" i="3"/>
  <c r="AL19" i="3"/>
  <c r="AL27" i="3"/>
  <c r="AL35" i="3"/>
  <c r="AL43" i="3"/>
  <c r="AL51" i="3"/>
  <c r="AL59" i="3"/>
  <c r="U62" i="3"/>
  <c r="T62" i="3"/>
  <c r="U54" i="3"/>
  <c r="T54" i="3"/>
  <c r="AI50" i="3"/>
  <c r="U46" i="3"/>
  <c r="T46" i="3"/>
  <c r="U38" i="3"/>
  <c r="AJ38" i="3" s="1"/>
  <c r="AK38" i="3" s="1"/>
  <c r="T38" i="3"/>
  <c r="AI18" i="3"/>
  <c r="U14" i="3"/>
  <c r="T14" i="3"/>
  <c r="U6" i="3"/>
  <c r="T6" i="3"/>
  <c r="U58" i="3"/>
  <c r="T58" i="3"/>
  <c r="U18" i="3"/>
  <c r="T18" i="3"/>
  <c r="AI3" i="3"/>
  <c r="U2" i="3"/>
  <c r="T2" i="3"/>
  <c r="T45" i="3"/>
  <c r="T13" i="3"/>
  <c r="T47" i="3"/>
  <c r="U47" i="3"/>
  <c r="T31" i="3"/>
  <c r="U31" i="3"/>
  <c r="AJ31" i="3" s="1"/>
  <c r="AK31" i="3" s="1"/>
  <c r="U26" i="3"/>
  <c r="T23" i="3"/>
  <c r="U23" i="3"/>
  <c r="AI16" i="3"/>
  <c r="T15" i="3"/>
  <c r="U15" i="3"/>
  <c r="U12" i="3"/>
  <c r="T12" i="3"/>
  <c r="AI2" i="3"/>
  <c r="T53" i="3"/>
  <c r="T37" i="3"/>
  <c r="T21" i="3"/>
  <c r="T5" i="3"/>
  <c r="U64" i="3"/>
  <c r="T64" i="3"/>
  <c r="T59" i="3"/>
  <c r="U59" i="3"/>
  <c r="U56" i="3"/>
  <c r="AJ56" i="3" s="1"/>
  <c r="AK56" i="3" s="1"/>
  <c r="T56" i="3"/>
  <c r="T51" i="3"/>
  <c r="U51" i="3"/>
  <c r="U48" i="3"/>
  <c r="AJ48" i="3" s="1"/>
  <c r="AK48" i="3" s="1"/>
  <c r="T48" i="3"/>
  <c r="T43" i="3"/>
  <c r="U43" i="3"/>
  <c r="U40" i="3"/>
  <c r="AJ40" i="3" s="1"/>
  <c r="AK40" i="3" s="1"/>
  <c r="T40" i="3"/>
  <c r="T35" i="3"/>
  <c r="U35" i="3"/>
  <c r="AJ35" i="3" s="1"/>
  <c r="AK35" i="3" s="1"/>
  <c r="U32" i="3"/>
  <c r="T32" i="3"/>
  <c r="U30" i="3"/>
  <c r="U28" i="3"/>
  <c r="T27" i="3"/>
  <c r="U27" i="3"/>
  <c r="AI26" i="3"/>
  <c r="U22" i="3"/>
  <c r="AI20" i="3"/>
  <c r="T19" i="3"/>
  <c r="U19" i="3"/>
  <c r="U16" i="3"/>
  <c r="T16" i="3"/>
  <c r="T11" i="3"/>
  <c r="U11" i="3"/>
  <c r="U8" i="3"/>
  <c r="T8" i="3"/>
  <c r="T3" i="3"/>
  <c r="U3" i="3"/>
  <c r="AJ3" i="3" s="1"/>
  <c r="AK3" i="3" s="1"/>
  <c r="AJ27" i="3" l="1"/>
  <c r="AK27" i="3" s="1"/>
  <c r="AJ12" i="3"/>
  <c r="AK12" i="3" s="1"/>
  <c r="AJ46" i="3"/>
  <c r="AK46" i="3" s="1"/>
  <c r="AJ22" i="3"/>
  <c r="AK22" i="3" s="1"/>
  <c r="AJ11" i="3"/>
  <c r="AK11" i="3" s="1"/>
  <c r="AJ30" i="3"/>
  <c r="AK30" i="3" s="1"/>
  <c r="AJ58" i="3"/>
  <c r="AK58" i="3" s="1"/>
  <c r="AJ7" i="3"/>
  <c r="AK7" i="3" s="1"/>
  <c r="AJ10" i="3"/>
  <c r="AK10" i="3" s="1"/>
  <c r="AJ6" i="3"/>
  <c r="AK6" i="3" s="1"/>
  <c r="AJ62" i="3"/>
  <c r="AK62" i="3" s="1"/>
  <c r="AJ45" i="3"/>
  <c r="AK45" i="3" s="1"/>
  <c r="AJ24" i="3"/>
  <c r="AK24" i="3" s="1"/>
  <c r="AJ39" i="3"/>
  <c r="AK39" i="3" s="1"/>
  <c r="AJ17" i="3"/>
  <c r="AK17" i="3" s="1"/>
  <c r="AJ19" i="3"/>
  <c r="AK19" i="3" s="1"/>
  <c r="AJ53" i="3"/>
  <c r="AK53" i="3" s="1"/>
  <c r="AJ57" i="3"/>
  <c r="AK57" i="3" s="1"/>
  <c r="AJ52" i="3"/>
  <c r="AK52" i="3" s="1"/>
  <c r="AJ28" i="3"/>
  <c r="AK28" i="3" s="1"/>
  <c r="AJ43" i="3"/>
  <c r="AK43" i="3" s="1"/>
  <c r="AJ59" i="3"/>
  <c r="AK59" i="3" s="1"/>
  <c r="AJ15" i="3"/>
  <c r="AK15" i="3" s="1"/>
  <c r="AJ47" i="3"/>
  <c r="AK47" i="3" s="1"/>
  <c r="AJ14" i="3"/>
  <c r="AK14" i="3" s="1"/>
  <c r="AJ54" i="3"/>
  <c r="AK54" i="3" s="1"/>
  <c r="AJ21" i="3"/>
  <c r="AK21" i="3" s="1"/>
  <c r="AJ29" i="3"/>
  <c r="AK29" i="3" s="1"/>
  <c r="AJ32" i="3"/>
  <c r="AK32" i="3" s="1"/>
  <c r="AJ23" i="3"/>
  <c r="AK23" i="3" s="1"/>
  <c r="AJ63" i="3"/>
  <c r="AK63" i="3" s="1"/>
  <c r="AJ65" i="3"/>
  <c r="AK65" i="3" s="1"/>
  <c r="AJ5" i="3"/>
  <c r="AK5" i="3" s="1"/>
  <c r="AJ37" i="3"/>
  <c r="AK37" i="3" s="1"/>
  <c r="AJ18" i="3"/>
  <c r="AK18" i="3" s="1"/>
  <c r="AJ8" i="3"/>
  <c r="AK8" i="3" s="1"/>
  <c r="AJ51" i="3"/>
  <c r="AK51" i="3" s="1"/>
  <c r="AJ20" i="3"/>
  <c r="AK20" i="3" s="1"/>
  <c r="AJ9" i="3"/>
  <c r="AK9" i="3" s="1"/>
  <c r="AJ41" i="3"/>
  <c r="AK41" i="3" s="1"/>
  <c r="AJ33" i="3"/>
  <c r="AK33" i="3" s="1"/>
  <c r="AJ61" i="3"/>
  <c r="AK61" i="3" s="1"/>
  <c r="AJ26" i="3"/>
  <c r="AK26" i="3" s="1"/>
  <c r="AJ64" i="3"/>
  <c r="AK64" i="3" s="1"/>
  <c r="AJ2" i="3"/>
  <c r="AJ16" i="3"/>
  <c r="AK16" i="3" s="1"/>
  <c r="AJ50" i="3"/>
  <c r="AK50" i="3" s="1"/>
  <c r="AK2" i="3" l="1"/>
</calcChain>
</file>

<file path=xl/sharedStrings.xml><?xml version="1.0" encoding="utf-8"?>
<sst xmlns="http://schemas.openxmlformats.org/spreadsheetml/2006/main" count="570" uniqueCount="200">
  <si>
    <t xml:space="preserve">Statistics of Old Pending Cases_2006  Pending &gt; 10  years                                                                                                               </t>
  </si>
  <si>
    <t xml:space="preserve">Data note: </t>
    <phoneticPr fontId="1" type="noConversion"/>
  </si>
  <si>
    <t xml:space="preserve">Statistics of Old Pending Cases_2011 Pending &gt; 5 years                                                                                                                  </t>
  </si>
  <si>
    <t>Statistics of Old Pending Cases_2012</t>
  </si>
  <si>
    <t>Statistics of Old Pending Cases_2013</t>
  </si>
  <si>
    <t>Statistics of Old Pending Cases_2014</t>
  </si>
  <si>
    <t>Statistics of Old Pending Cases_2015</t>
  </si>
  <si>
    <t>Statistics of Old Pending Cases_S/total pending end 2015</t>
  </si>
  <si>
    <t>Statistics of Old Pending Cases_2016</t>
  </si>
  <si>
    <t>Statistics of Old Pending Cases_Total pending end 2016</t>
  </si>
  <si>
    <t>Budget (BDT)_Salaries</t>
  </si>
  <si>
    <t xml:space="preserve">Budget (BDT)_Administration </t>
  </si>
  <si>
    <t xml:space="preserve">Budget (BDT)_Development and Others </t>
  </si>
  <si>
    <t>Budget (BDT)_Total Budget</t>
  </si>
  <si>
    <t xml:space="preserve">Human Resources: Filled post (Judicial)_Men </t>
  </si>
  <si>
    <t xml:space="preserve">Human Resources: Filled post (Judicial)_Women </t>
  </si>
  <si>
    <t xml:space="preserve">Human Resources: Filled post (Judicial)_Total Filled posts (Judicial) </t>
  </si>
  <si>
    <t xml:space="preserve">Filled post (Administrative)_Men </t>
  </si>
  <si>
    <t xml:space="preserve">Filled post (Administrative)_Women </t>
  </si>
  <si>
    <t xml:space="preserve">Filled post (Administrative)_Total Filled post (Administrative) </t>
  </si>
  <si>
    <t xml:space="preserve">Vacant post (Judicial)_Men </t>
  </si>
  <si>
    <t xml:space="preserve">Vacant post (Judicial)_Women </t>
  </si>
  <si>
    <t xml:space="preserve">Vacant post (Judicial)_Total Vacant post (Judicial) </t>
  </si>
  <si>
    <t xml:space="preserve">Vacant post (Administrative)_Men </t>
  </si>
  <si>
    <t xml:space="preserve">Vacant post (Administrative)_Women </t>
  </si>
  <si>
    <t xml:space="preserve">Vacant post (Administrative)_Total Vacant post (Administrative) </t>
  </si>
  <si>
    <t xml:space="preserve">Court Revenue_Court Fees </t>
  </si>
  <si>
    <t>Court Revenue_Fines</t>
  </si>
  <si>
    <t xml:space="preserve">Court Revenue_Forfeiture from proceeds of crime </t>
  </si>
  <si>
    <t xml:space="preserve">Court Revenue_Other </t>
  </si>
  <si>
    <t>Court Revenue_Total</t>
  </si>
  <si>
    <t xml:space="preserve">Infrastructure_Number of Court Rooms </t>
  </si>
  <si>
    <t>Infrastructure_Number of Court Rooms with AC or Fan</t>
  </si>
  <si>
    <t xml:space="preserve">Infrastructure_Adequate access to Public Toilets ? </t>
  </si>
  <si>
    <t>Infrastructure_Adequate male witness waiting rooms?</t>
  </si>
  <si>
    <t xml:space="preserve">Infrastructure_Adequate female witness waiting rooms ? </t>
  </si>
  <si>
    <t>Infrastructure_Adequate evidence storage space (Malkhana) ?</t>
  </si>
  <si>
    <t>Disposals_Total cases disposed in 2016</t>
  </si>
  <si>
    <t>Disposals_Total pending on 31 Dec 2016 &amp; carried forward into 2017</t>
  </si>
  <si>
    <t>Statistics of Old Pending Cases_1972</t>
  </si>
  <si>
    <t>Statistics of Old Pending Cases_1973</t>
  </si>
  <si>
    <t>Statistics of Old Pending Cases_1974</t>
  </si>
  <si>
    <t>Statistics of Old Pending Cases_1975</t>
  </si>
  <si>
    <t>Statistics of Old Pending Cases_1976</t>
  </si>
  <si>
    <t>Statistics of Old Pending Cases_1977</t>
  </si>
  <si>
    <t>Statistics of Old Pending Cases_1978</t>
  </si>
  <si>
    <t>Statistics of Old Pending Cases_1979</t>
  </si>
  <si>
    <t>Statistics of Old Pending Cases_1980</t>
  </si>
  <si>
    <t>Statistics of Old Pending Cases_1981</t>
  </si>
  <si>
    <t>Statistics of Old Pending Cases_1982</t>
  </si>
  <si>
    <t>Statistics of Old Pending Cases_1983</t>
  </si>
  <si>
    <t>Statistics of Old Pending Cases_1984</t>
  </si>
  <si>
    <t>Statistics of Old Pending Cases_1985</t>
  </si>
  <si>
    <t>Statistics of Old Pending Cases_1986</t>
  </si>
  <si>
    <t>Statistics of Old Pending Cases_1987</t>
  </si>
  <si>
    <t>Statistics of Old Pending Cases_1988</t>
  </si>
  <si>
    <t>Statistics of Old Pending Cases_1989</t>
  </si>
  <si>
    <t>Statistics of Old Pending Cases_1990</t>
  </si>
  <si>
    <t>Statistics of Old Pending Cases_1991</t>
  </si>
  <si>
    <t>Statistics of Old Pending Cases_1992</t>
  </si>
  <si>
    <t>Statistics of Old Pending Cases_1993</t>
  </si>
  <si>
    <t>Statistics of Old Pending Cases_1994</t>
  </si>
  <si>
    <t>Statistics of Old Pending Cases_1995</t>
  </si>
  <si>
    <t>Statistics of Old Pending Cases_1996</t>
  </si>
  <si>
    <t>Statistics of Old Pending Cases_1997</t>
  </si>
  <si>
    <t>Statistics of Old Pending Cases_1998</t>
  </si>
  <si>
    <t>Statistics of Old Pending Cases_1999</t>
  </si>
  <si>
    <t>Statistics of Old Pending Cases_2000</t>
  </si>
  <si>
    <t>Statistics of Old Pending Cases_2001</t>
  </si>
  <si>
    <t>Statistics of Old Pending Cases_2002</t>
  </si>
  <si>
    <t>Statistics of Old Pending Cases_2003</t>
  </si>
  <si>
    <t>Statistics of Old Pending Cases_2004</t>
  </si>
  <si>
    <t>Statistics of Old Pending Cases_2005</t>
  </si>
  <si>
    <t>Statistics of Old Pending Cases_2007</t>
  </si>
  <si>
    <t>Statistics of Old Pending Cases_2008</t>
  </si>
  <si>
    <t>Statistics of Old Pending Cases_2009</t>
  </si>
  <si>
    <t>Statistics of Old Pending Cases_2010</t>
  </si>
  <si>
    <t xml:space="preserve">District - cases in by court and register_Cases pending on 31st Dec 2015 - In Trial Court </t>
  </si>
  <si>
    <t xml:space="preserve">District - cases in by court and register_Cases pending on 31st Dec 2015 - In Cognizance Court </t>
  </si>
  <si>
    <t>District - cases in by court and register_Cases carried forward from 2015</t>
  </si>
  <si>
    <t xml:space="preserve">District - cases in by court and register_New GR Cases in Trial Courts </t>
  </si>
  <si>
    <t xml:space="preserve">District - cases in by court and register_New GR Cases in Cognizance Courts </t>
  </si>
  <si>
    <t>District - cases in by court and register_Subtotal New GR Cases</t>
  </si>
  <si>
    <t xml:space="preserve">District - cases in by court and register_New CR Cases in Trial Courts </t>
  </si>
  <si>
    <t xml:space="preserve">District - cases in by court and register_New CR Cases in Cognizance Courts </t>
  </si>
  <si>
    <t>District - cases in by court and register_Subtotal New CR Cases</t>
  </si>
  <si>
    <t xml:space="preserve">District - cases in by court and register_New Non GR Cases in Trial Courts </t>
  </si>
  <si>
    <t xml:space="preserve">District - cases in by court and register_New Non GR Cases in Cognizance Courts </t>
  </si>
  <si>
    <t>District - cases in by court and register_Subtotal New non GR Cases</t>
  </si>
  <si>
    <t>District - cases in by court and register_Subtotal New Cases In</t>
  </si>
  <si>
    <t>District - cases in by court and register_Total Cases In</t>
  </si>
  <si>
    <t xml:space="preserve">Disposals_Cases disposed in which accused was/were convicted after pleading guilty </t>
  </si>
  <si>
    <t xml:space="preserve">Disposals_Cases disposed in which accused was/were convicted after full trial </t>
  </si>
  <si>
    <t>Disposals_Subtotal Convicted</t>
  </si>
  <si>
    <t xml:space="preserve">Disposals_Cases disposed in which accused was/were acquitted after full trial </t>
  </si>
  <si>
    <t xml:space="preserve">Disposals_Cases disposed in which accused was/were acquitted u/s 247/494(b) of CrPC </t>
  </si>
  <si>
    <t xml:space="preserve">Disposals_Cases disposed in which accused was/were acquitted after compromise u/s 248/345 </t>
  </si>
  <si>
    <t>Disposals_Cases disposed in which accused was/were discharged u/s 241A/494(b)</t>
  </si>
  <si>
    <t xml:space="preserve">Disposals_Cases disposed u/s 203/204(3) </t>
  </si>
  <si>
    <t xml:space="preserve">Disposals_Cases in which accused was/were released u/s 249 of CrPC </t>
  </si>
  <si>
    <t>Disposals_Subtotal Cases Acquitted or Discharged</t>
  </si>
  <si>
    <t xml:space="preserve">Disposals_Cases Referred to Village Courts </t>
  </si>
  <si>
    <t xml:space="preserve">Disposals_Cases transferred to Sessions Courts </t>
  </si>
  <si>
    <t>Disposals_Subtotal Cases Transferred to other Jurisdiction</t>
  </si>
  <si>
    <t xml:space="preserve">Total Number of Cases Convicted </t>
  </si>
  <si>
    <t xml:space="preserve">Total Number of Custodial Sentences </t>
  </si>
  <si>
    <t>Subtotal Number of Non-Custodial Sentences-All</t>
  </si>
  <si>
    <t xml:space="preserve">No </t>
  </si>
  <si>
    <t xml:space="preserve">Yes </t>
  </si>
  <si>
    <t>Yes</t>
  </si>
  <si>
    <t>No</t>
  </si>
  <si>
    <t xml:space="preserve">Total Number of Non-Custodial Sentences-Fine </t>
  </si>
  <si>
    <t xml:space="preserve">Total Number of Non-Custodial Sentences-Probation </t>
  </si>
  <si>
    <t xml:space="preserve"> </t>
  </si>
  <si>
    <t>Probation record 0</t>
  </si>
  <si>
    <t>Probation record 1</t>
  </si>
  <si>
    <t>Probation record 3</t>
  </si>
  <si>
    <t>Probation record 26</t>
  </si>
  <si>
    <t>Probation record 2</t>
  </si>
  <si>
    <t>TRUE: Cases Pending at the end of 2016; comparing Rows 10 and 41 (+ or - 10%)</t>
  </si>
  <si>
    <t>SC_Cases carried forward from 2015</t>
  </si>
  <si>
    <t>SC_New cases in 2016</t>
  </si>
  <si>
    <t>SC_Subtotal Cases in</t>
  </si>
  <si>
    <t>SC_Cases disposed of in 2016</t>
  </si>
  <si>
    <t>SC_Cases pending at the end of 2016</t>
  </si>
  <si>
    <t>Infrastructure_Number of Court Rooms with Stenographer space</t>
  </si>
  <si>
    <t>Sentencing_Total Number of Custodial Sentences and Non-Custodial Sentences</t>
  </si>
  <si>
    <t>High number guilty pleas confirmed</t>
  </si>
  <si>
    <t>Police_Court_Prison_District_Jurisdiction ID</t>
  </si>
  <si>
    <t>Bagerhat</t>
  </si>
  <si>
    <t>Bandarban</t>
  </si>
  <si>
    <t>Barguna</t>
  </si>
  <si>
    <t>Bhola</t>
  </si>
  <si>
    <t>Bogra</t>
  </si>
  <si>
    <t>Brahmanbaria</t>
  </si>
  <si>
    <t>Chandpur</t>
  </si>
  <si>
    <t>Chapainawabganj</t>
  </si>
  <si>
    <t>Chuadanga</t>
  </si>
  <si>
    <t>Comilla</t>
  </si>
  <si>
    <t>Cox's Bazar</t>
  </si>
  <si>
    <t>Dinajpur</t>
  </si>
  <si>
    <t>Faridpur</t>
  </si>
  <si>
    <t>Feni</t>
  </si>
  <si>
    <t>Gaibandha</t>
  </si>
  <si>
    <t>Gazipur</t>
  </si>
  <si>
    <t>Gopalganj</t>
  </si>
  <si>
    <t>Habiganj</t>
  </si>
  <si>
    <t>Jamalpur</t>
  </si>
  <si>
    <t>Jessore</t>
  </si>
  <si>
    <t>Jhalokati</t>
  </si>
  <si>
    <t>Jhenaidah</t>
  </si>
  <si>
    <t>Joypurhat</t>
  </si>
  <si>
    <t>Khagrachhari</t>
  </si>
  <si>
    <t>Kishoreganj</t>
  </si>
  <si>
    <t>Kurigram</t>
  </si>
  <si>
    <t>Kushtia</t>
  </si>
  <si>
    <t>Lakshmipur</t>
  </si>
  <si>
    <t>Lalmonirhat</t>
  </si>
  <si>
    <t>Madaripur</t>
  </si>
  <si>
    <t>Magura</t>
  </si>
  <si>
    <t xml:space="preserve"> Manikganj</t>
  </si>
  <si>
    <t>Meherpur</t>
  </si>
  <si>
    <t>Moulvibazar</t>
  </si>
  <si>
    <t>Munshiganj</t>
  </si>
  <si>
    <t>Mymensingh</t>
  </si>
  <si>
    <t>Naogaon</t>
  </si>
  <si>
    <t>Narail</t>
  </si>
  <si>
    <t>Narayanganj</t>
  </si>
  <si>
    <t>Narsingdi</t>
  </si>
  <si>
    <t xml:space="preserve"> Natore</t>
  </si>
  <si>
    <t>Netrakona</t>
  </si>
  <si>
    <t>Nilphamari</t>
  </si>
  <si>
    <t>Noakhali</t>
  </si>
  <si>
    <t>Pabna</t>
  </si>
  <si>
    <t>Panchagarh</t>
  </si>
  <si>
    <t>Patuakhali</t>
  </si>
  <si>
    <t>Pirojpur</t>
  </si>
  <si>
    <t>Rajbari</t>
  </si>
  <si>
    <t>Rangamati</t>
  </si>
  <si>
    <t>Rangpur</t>
  </si>
  <si>
    <t>Satkhira</t>
  </si>
  <si>
    <t>Shariatpur</t>
  </si>
  <si>
    <t>Sherpur</t>
  </si>
  <si>
    <t>Sirajgonj</t>
  </si>
  <si>
    <t>Sunamganj</t>
  </si>
  <si>
    <t>Tangail</t>
  </si>
  <si>
    <t>Thakurgaon</t>
  </si>
  <si>
    <t>Jurisdiction Name</t>
  </si>
  <si>
    <t>Dhaka Metro</t>
  </si>
  <si>
    <t>Chittagong Metro</t>
  </si>
  <si>
    <t>Barisal Metro</t>
  </si>
  <si>
    <t>Khulna Metro</t>
  </si>
  <si>
    <t>Rajshahi Metro</t>
  </si>
  <si>
    <t>Sylhet Metro</t>
  </si>
  <si>
    <t>Rajshahi Non-Metro</t>
  </si>
  <si>
    <t>Sylhet Non-Metro</t>
  </si>
  <si>
    <t>Barisal Non-Metro</t>
  </si>
  <si>
    <t>Dhaka Non-Metro</t>
  </si>
  <si>
    <t>Chittagong Non-Metro</t>
  </si>
  <si>
    <t>Khulna Non-Metro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</si>
</sst>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8"/>
      <name val="Verdan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N7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5"/>
  <cols>
    <col min="1" max="1" width="15" style="19" customWidth="1"/>
    <col min="2" max="2" width="21.42578125" style="28" customWidth="1"/>
    <col min="3" max="3" width="16" style="4" customWidth="1"/>
    <col min="4" max="4" width="7.42578125" style="4" bestFit="1" customWidth="1"/>
    <col min="5" max="5" width="10.28515625" style="4" bestFit="1" customWidth="1"/>
    <col min="6" max="6" width="16" style="4" bestFit="1" customWidth="1"/>
    <col min="7" max="7" width="17.28515625" style="4" bestFit="1" customWidth="1"/>
    <col min="8" max="9" width="29.28515625" style="4" bestFit="1" customWidth="1"/>
    <col min="10" max="10" width="22.42578125" style="4" bestFit="1" customWidth="1"/>
    <col min="11" max="11" width="20.140625" style="4" bestFit="1" customWidth="1"/>
    <col min="12" max="12" width="24.5703125" style="4" bestFit="1" customWidth="1"/>
    <col min="13" max="13" width="25.5703125" style="4" bestFit="1" customWidth="1"/>
    <col min="14" max="14" width="22" style="4" customWidth="1"/>
    <col min="15" max="15" width="22.42578125" style="4" bestFit="1" customWidth="1"/>
    <col min="16" max="16" width="26.140625" style="4" bestFit="1" customWidth="1"/>
    <col min="17" max="17" width="34.85546875" style="4" bestFit="1" customWidth="1"/>
    <col min="18" max="18" width="34.42578125" style="4" bestFit="1" customWidth="1"/>
    <col min="19" max="19" width="25.5703125" style="4" bestFit="1" customWidth="1"/>
    <col min="20" max="20" width="22" style="4" bestFit="1" customWidth="1"/>
    <col min="21" max="21" width="22.7109375" style="4" bestFit="1" customWidth="1"/>
    <col min="22" max="23" width="29.7109375" style="4" bestFit="1" customWidth="1"/>
    <col min="24" max="24" width="16.42578125" style="4" bestFit="1" customWidth="1"/>
    <col min="25" max="25" width="24.28515625" style="4" bestFit="1" customWidth="1"/>
    <col min="26" max="28" width="29.7109375" style="4" bestFit="1" customWidth="1"/>
    <col min="29" max="29" width="22.28515625" style="4" customWidth="1"/>
    <col min="30" max="30" width="26.140625" style="4" bestFit="1" customWidth="1"/>
    <col min="31" max="31" width="16.42578125" style="4" bestFit="1" customWidth="1"/>
    <col min="32" max="33" width="14.42578125" style="4" bestFit="1" customWidth="1"/>
    <col min="34" max="34" width="21.7109375" style="4" bestFit="1" customWidth="1"/>
    <col min="35" max="35" width="13.85546875" style="4" bestFit="1" customWidth="1"/>
    <col min="36" max="36" width="23.28515625" style="4" bestFit="1" customWidth="1"/>
    <col min="37" max="37" width="23.140625" style="4" customWidth="1"/>
    <col min="38" max="38" width="13.7109375" style="4" customWidth="1"/>
    <col min="39" max="39" width="16.85546875" style="4" bestFit="1" customWidth="1"/>
    <col min="40" max="40" width="20.85546875" style="4" bestFit="1" customWidth="1"/>
    <col min="41" max="41" width="18" style="4" bestFit="1" customWidth="1"/>
    <col min="42" max="42" width="20.5703125" style="4" bestFit="1" customWidth="1"/>
    <col min="43" max="43" width="10.28515625" style="4" customWidth="1"/>
    <col min="44" max="52" width="10.5703125" style="4" bestFit="1" customWidth="1"/>
    <col min="53" max="53" width="10.28515625" style="4" customWidth="1"/>
    <col min="54" max="55" width="10.5703125" style="4" bestFit="1" customWidth="1"/>
    <col min="56" max="56" width="9.42578125" style="4" bestFit="1" customWidth="1"/>
    <col min="57" max="61" width="10.5703125" style="4" bestFit="1" customWidth="1"/>
    <col min="62" max="62" width="10.28515625" style="4" customWidth="1"/>
    <col min="63" max="63" width="10.5703125" style="4" bestFit="1" customWidth="1"/>
    <col min="64" max="66" width="10.28515625" style="4" customWidth="1"/>
    <col min="67" max="72" width="10.5703125" style="4" bestFit="1" customWidth="1"/>
    <col min="73" max="73" width="10.28515625" style="4" customWidth="1"/>
    <col min="74" max="76" width="10.5703125" style="4" bestFit="1" customWidth="1"/>
    <col min="77" max="77" width="17.42578125" style="4" bestFit="1" customWidth="1"/>
    <col min="78" max="78" width="10.28515625" style="4" customWidth="1"/>
    <col min="79" max="81" width="10.5703125" style="4" bestFit="1" customWidth="1"/>
    <col min="82" max="82" width="13.7109375" style="4" bestFit="1" customWidth="1"/>
    <col min="83" max="86" width="10.5703125" style="4" bestFit="1" customWidth="1"/>
    <col min="87" max="87" width="20.5703125" style="4" bestFit="1" customWidth="1"/>
    <col min="88" max="88" width="10.5703125" style="4" bestFit="1" customWidth="1"/>
    <col min="89" max="89" width="17.42578125" style="4" bestFit="1" customWidth="1"/>
    <col min="90" max="90" width="15.140625" style="4" bestFit="1" customWidth="1"/>
    <col min="91" max="91" width="29.7109375" style="4" bestFit="1" customWidth="1"/>
    <col min="92" max="16384" width="9.140625" style="4"/>
  </cols>
  <sheetData>
    <row r="1" spans="1:91" s="17" customFormat="1" ht="102" x14ac:dyDescent="0.2">
      <c r="A1" s="24" t="s">
        <v>128</v>
      </c>
      <c r="B1" s="24" t="s">
        <v>187</v>
      </c>
      <c r="C1" s="16" t="s">
        <v>120</v>
      </c>
      <c r="D1" s="16" t="s">
        <v>121</v>
      </c>
      <c r="E1" s="16" t="s">
        <v>122</v>
      </c>
      <c r="F1" s="16" t="s">
        <v>123</v>
      </c>
      <c r="G1" s="16" t="s">
        <v>124</v>
      </c>
      <c r="H1" s="15" t="s">
        <v>77</v>
      </c>
      <c r="I1" s="15" t="s">
        <v>78</v>
      </c>
      <c r="J1" s="15" t="s">
        <v>79</v>
      </c>
      <c r="K1" s="15" t="s">
        <v>80</v>
      </c>
      <c r="L1" s="15" t="s">
        <v>81</v>
      </c>
      <c r="M1" s="15" t="s">
        <v>82</v>
      </c>
      <c r="N1" s="15" t="s">
        <v>83</v>
      </c>
      <c r="O1" s="15" t="s">
        <v>84</v>
      </c>
      <c r="P1" s="15" t="s">
        <v>85</v>
      </c>
      <c r="Q1" s="15" t="s">
        <v>86</v>
      </c>
      <c r="R1" s="15" t="s">
        <v>87</v>
      </c>
      <c r="S1" s="15" t="s">
        <v>88</v>
      </c>
      <c r="T1" s="15" t="s">
        <v>89</v>
      </c>
      <c r="U1" s="15" t="s">
        <v>90</v>
      </c>
      <c r="V1" s="15" t="s">
        <v>91</v>
      </c>
      <c r="W1" s="15" t="s">
        <v>92</v>
      </c>
      <c r="X1" s="15" t="s">
        <v>93</v>
      </c>
      <c r="Y1" s="15" t="s">
        <v>94</v>
      </c>
      <c r="Z1" s="15" t="s">
        <v>95</v>
      </c>
      <c r="AA1" s="15" t="s">
        <v>96</v>
      </c>
      <c r="AB1" s="15" t="s">
        <v>97</v>
      </c>
      <c r="AC1" s="15" t="s">
        <v>98</v>
      </c>
      <c r="AD1" s="15" t="s">
        <v>99</v>
      </c>
      <c r="AE1" s="15" t="s">
        <v>100</v>
      </c>
      <c r="AF1" s="15" t="s">
        <v>101</v>
      </c>
      <c r="AG1" s="15" t="s">
        <v>102</v>
      </c>
      <c r="AH1" s="16" t="s">
        <v>103</v>
      </c>
      <c r="AI1" s="15" t="s">
        <v>37</v>
      </c>
      <c r="AJ1" s="15" t="s">
        <v>38</v>
      </c>
      <c r="AK1" s="15" t="s">
        <v>119</v>
      </c>
      <c r="AL1" s="15" t="s">
        <v>104</v>
      </c>
      <c r="AM1" s="15" t="s">
        <v>105</v>
      </c>
      <c r="AN1" s="15" t="s">
        <v>111</v>
      </c>
      <c r="AO1" s="15" t="s">
        <v>112</v>
      </c>
      <c r="AP1" s="15" t="s">
        <v>106</v>
      </c>
      <c r="AQ1" s="13" t="s">
        <v>126</v>
      </c>
      <c r="AR1" s="15" t="s">
        <v>39</v>
      </c>
      <c r="AS1" s="15" t="s">
        <v>40</v>
      </c>
      <c r="AT1" s="15" t="s">
        <v>41</v>
      </c>
      <c r="AU1" s="15" t="s">
        <v>42</v>
      </c>
      <c r="AV1" s="15" t="s">
        <v>43</v>
      </c>
      <c r="AW1" s="15" t="s">
        <v>44</v>
      </c>
      <c r="AX1" s="15" t="s">
        <v>45</v>
      </c>
      <c r="AY1" s="15" t="s">
        <v>46</v>
      </c>
      <c r="AZ1" s="15" t="s">
        <v>47</v>
      </c>
      <c r="BA1" s="15" t="s">
        <v>48</v>
      </c>
      <c r="BB1" s="15" t="s">
        <v>49</v>
      </c>
      <c r="BC1" s="15" t="s">
        <v>50</v>
      </c>
      <c r="BD1" s="15" t="s">
        <v>51</v>
      </c>
      <c r="BE1" s="15" t="s">
        <v>52</v>
      </c>
      <c r="BF1" s="15" t="s">
        <v>53</v>
      </c>
      <c r="BG1" s="15" t="s">
        <v>54</v>
      </c>
      <c r="BH1" s="15" t="s">
        <v>55</v>
      </c>
      <c r="BI1" s="15" t="s">
        <v>56</v>
      </c>
      <c r="BJ1" s="15" t="s">
        <v>57</v>
      </c>
      <c r="BK1" s="15" t="s">
        <v>58</v>
      </c>
      <c r="BL1" s="15" t="s">
        <v>59</v>
      </c>
      <c r="BM1" s="15" t="s">
        <v>60</v>
      </c>
      <c r="BN1" s="15" t="s">
        <v>61</v>
      </c>
      <c r="BO1" s="15" t="s">
        <v>62</v>
      </c>
      <c r="BP1" s="15" t="s">
        <v>63</v>
      </c>
      <c r="BQ1" s="15" t="s">
        <v>64</v>
      </c>
      <c r="BR1" s="15" t="s">
        <v>65</v>
      </c>
      <c r="BS1" s="15" t="s">
        <v>66</v>
      </c>
      <c r="BT1" s="15" t="s">
        <v>67</v>
      </c>
      <c r="BU1" s="15" t="s">
        <v>68</v>
      </c>
      <c r="BV1" s="15" t="s">
        <v>69</v>
      </c>
      <c r="BW1" s="15" t="s">
        <v>70</v>
      </c>
      <c r="BX1" s="15" t="s">
        <v>71</v>
      </c>
      <c r="BY1" s="15" t="s">
        <v>72</v>
      </c>
      <c r="BZ1" s="15" t="s">
        <v>0</v>
      </c>
      <c r="CA1" s="15" t="s">
        <v>73</v>
      </c>
      <c r="CB1" s="15" t="s">
        <v>74</v>
      </c>
      <c r="CC1" s="15" t="s">
        <v>75</v>
      </c>
      <c r="CD1" s="15" t="s">
        <v>76</v>
      </c>
      <c r="CE1" s="15" t="s">
        <v>2</v>
      </c>
      <c r="CF1" s="15" t="s">
        <v>3</v>
      </c>
      <c r="CG1" s="15" t="s">
        <v>4</v>
      </c>
      <c r="CH1" s="15" t="s">
        <v>5</v>
      </c>
      <c r="CI1" s="15" t="s">
        <v>6</v>
      </c>
      <c r="CJ1" s="15" t="s">
        <v>7</v>
      </c>
      <c r="CK1" s="15" t="s">
        <v>8</v>
      </c>
      <c r="CL1" s="15" t="s">
        <v>9</v>
      </c>
      <c r="CM1" s="15" t="s">
        <v>1</v>
      </c>
    </row>
    <row r="2" spans="1:91" x14ac:dyDescent="0.25">
      <c r="A2" s="20">
        <v>1</v>
      </c>
      <c r="B2" s="25" t="s">
        <v>129</v>
      </c>
      <c r="C2" s="2">
        <v>4904</v>
      </c>
      <c r="D2" s="2">
        <v>6809</v>
      </c>
      <c r="E2" s="2">
        <v>11713</v>
      </c>
      <c r="F2" s="2">
        <v>6388</v>
      </c>
      <c r="G2" s="2">
        <v>5325</v>
      </c>
      <c r="H2" s="6">
        <v>2983</v>
      </c>
      <c r="I2" s="6">
        <v>1921</v>
      </c>
      <c r="J2" s="6">
        <f t="shared" ref="J2:J33" si="0">SUM(H2:I2)</f>
        <v>4904</v>
      </c>
      <c r="K2" s="6">
        <v>1678</v>
      </c>
      <c r="L2" s="6">
        <v>2178</v>
      </c>
      <c r="M2" s="6">
        <f t="shared" ref="M2:M33" si="1">SUM(K2:L2)</f>
        <v>3856</v>
      </c>
      <c r="N2" s="6">
        <v>721</v>
      </c>
      <c r="O2" s="6">
        <v>2189</v>
      </c>
      <c r="P2" s="6">
        <f t="shared" ref="P2:P33" si="2">SUM(N2:O2)</f>
        <v>2910</v>
      </c>
      <c r="Q2" s="6">
        <v>168</v>
      </c>
      <c r="R2" s="6">
        <v>346</v>
      </c>
      <c r="S2" s="6">
        <f t="shared" ref="S2:S23" si="3">SUM(Q2:R2)</f>
        <v>514</v>
      </c>
      <c r="T2" s="6">
        <f t="shared" ref="T2:T33" si="4">M2+P2+S2</f>
        <v>7280</v>
      </c>
      <c r="U2" s="6">
        <f t="shared" ref="U2:U33" si="5">J2+M2+P2+S2</f>
        <v>12184</v>
      </c>
      <c r="V2" s="6">
        <v>91</v>
      </c>
      <c r="W2" s="6">
        <v>414</v>
      </c>
      <c r="X2" s="6">
        <f t="shared" ref="X2:X33" si="6">SUM(V2:W2)</f>
        <v>505</v>
      </c>
      <c r="Y2" s="6">
        <v>995</v>
      </c>
      <c r="Z2" s="6">
        <v>201</v>
      </c>
      <c r="AA2" s="6">
        <v>275</v>
      </c>
      <c r="AB2" s="6">
        <v>15</v>
      </c>
      <c r="AC2" s="6">
        <v>674</v>
      </c>
      <c r="AD2" s="6">
        <v>31</v>
      </c>
      <c r="AE2" s="6">
        <f t="shared" ref="AE2:AE33" si="7">Y2+Z2+AA2+AB2+AC2+AD2</f>
        <v>2191</v>
      </c>
      <c r="AF2" s="6">
        <v>154</v>
      </c>
      <c r="AG2" s="6">
        <v>312</v>
      </c>
      <c r="AH2" s="6">
        <f t="shared" ref="AH2:AH33" si="8">SUM(AF2:AG2)</f>
        <v>466</v>
      </c>
      <c r="AI2" s="6">
        <f t="shared" ref="AI2:AI33" si="9">X2+AE2+AH2</f>
        <v>3162</v>
      </c>
      <c r="AJ2" s="6">
        <f t="shared" ref="AJ2:AJ33" si="10">U2-AI2</f>
        <v>9022</v>
      </c>
      <c r="AK2" s="6" t="b">
        <f t="shared" ref="AK2:AK33" si="11">AND(G2&gt;=(AJ2-(0.1*AJ2)),G2&lt;=(AJ2+(0.1*AJ2)))</f>
        <v>0</v>
      </c>
      <c r="AL2" s="6">
        <f t="shared" ref="AL2:AL33" si="12">X2</f>
        <v>505</v>
      </c>
      <c r="AM2" s="6">
        <v>414</v>
      </c>
      <c r="AN2" s="6">
        <v>91</v>
      </c>
      <c r="AO2" s="6">
        <v>0</v>
      </c>
      <c r="AP2" s="6">
        <f t="shared" ref="AP2:AP33" si="13">SUM(AN2:AO2)</f>
        <v>91</v>
      </c>
      <c r="AQ2" s="8">
        <f t="shared" ref="AQ2:AQ65" si="14">SUM(AM2, AP2)</f>
        <v>505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1</v>
      </c>
      <c r="BM2" s="6">
        <v>0</v>
      </c>
      <c r="BN2" s="6">
        <v>1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  <c r="BU2" s="6">
        <v>1</v>
      </c>
      <c r="BV2" s="6">
        <v>2</v>
      </c>
      <c r="BW2" s="6">
        <v>0</v>
      </c>
      <c r="BX2" s="6">
        <v>0</v>
      </c>
      <c r="BY2" s="6">
        <v>3</v>
      </c>
      <c r="BZ2" s="6">
        <v>0</v>
      </c>
      <c r="CA2" s="6">
        <v>3</v>
      </c>
      <c r="CB2" s="6">
        <v>11</v>
      </c>
      <c r="CC2" s="6">
        <v>20</v>
      </c>
      <c r="CD2" s="6">
        <v>28</v>
      </c>
      <c r="CE2" s="6">
        <v>71</v>
      </c>
      <c r="CF2" s="6">
        <v>168</v>
      </c>
      <c r="CG2" s="6">
        <v>351</v>
      </c>
      <c r="CH2" s="6">
        <v>633</v>
      </c>
      <c r="CI2" s="6">
        <v>1041</v>
      </c>
      <c r="CJ2" s="5">
        <f t="shared" ref="CJ2:CJ33" si="15">SUM(AR2:CI2)</f>
        <v>2334</v>
      </c>
      <c r="CK2" s="6">
        <v>1453</v>
      </c>
      <c r="CL2" s="6">
        <f t="shared" ref="CL2:CL33" si="16">SUM(AR2:CK2)-CJ2</f>
        <v>3787</v>
      </c>
      <c r="CM2" s="6"/>
    </row>
    <row r="3" spans="1:91" x14ac:dyDescent="0.25">
      <c r="A3" s="20">
        <v>3</v>
      </c>
      <c r="B3" s="25" t="s">
        <v>130</v>
      </c>
      <c r="C3" s="2">
        <v>1225</v>
      </c>
      <c r="D3" s="2">
        <v>1057</v>
      </c>
      <c r="E3" s="2">
        <v>2282</v>
      </c>
      <c r="F3" s="2">
        <v>993</v>
      </c>
      <c r="G3" s="2">
        <v>1289</v>
      </c>
      <c r="H3" s="6">
        <v>815</v>
      </c>
      <c r="I3" s="6">
        <v>399</v>
      </c>
      <c r="J3" s="6">
        <f t="shared" si="0"/>
        <v>1214</v>
      </c>
      <c r="K3" s="6">
        <v>189</v>
      </c>
      <c r="L3" s="6">
        <v>475</v>
      </c>
      <c r="M3" s="6">
        <f t="shared" si="1"/>
        <v>664</v>
      </c>
      <c r="N3" s="6">
        <v>194</v>
      </c>
      <c r="O3" s="6">
        <v>305</v>
      </c>
      <c r="P3" s="6">
        <f t="shared" si="2"/>
        <v>499</v>
      </c>
      <c r="Q3" s="6">
        <v>116</v>
      </c>
      <c r="R3" s="6">
        <v>149</v>
      </c>
      <c r="S3" s="6">
        <f t="shared" si="3"/>
        <v>265</v>
      </c>
      <c r="T3" s="6">
        <f t="shared" si="4"/>
        <v>1428</v>
      </c>
      <c r="U3" s="6">
        <f t="shared" si="5"/>
        <v>2642</v>
      </c>
      <c r="V3" s="6">
        <v>90</v>
      </c>
      <c r="W3" s="6">
        <v>181</v>
      </c>
      <c r="X3" s="6">
        <f t="shared" si="6"/>
        <v>271</v>
      </c>
      <c r="Y3" s="6">
        <v>257</v>
      </c>
      <c r="Z3" s="6">
        <v>65</v>
      </c>
      <c r="AA3" s="6">
        <v>116</v>
      </c>
      <c r="AB3" s="6">
        <v>28</v>
      </c>
      <c r="AC3" s="6">
        <v>75</v>
      </c>
      <c r="AD3" s="6">
        <v>6</v>
      </c>
      <c r="AE3" s="6">
        <f t="shared" si="7"/>
        <v>547</v>
      </c>
      <c r="AF3" s="6">
        <v>19</v>
      </c>
      <c r="AG3" s="6">
        <v>471</v>
      </c>
      <c r="AH3" s="6">
        <f t="shared" si="8"/>
        <v>490</v>
      </c>
      <c r="AI3" s="6">
        <f t="shared" si="9"/>
        <v>1308</v>
      </c>
      <c r="AJ3" s="6">
        <f t="shared" si="10"/>
        <v>1334</v>
      </c>
      <c r="AK3" s="6" t="b">
        <f t="shared" si="11"/>
        <v>1</v>
      </c>
      <c r="AL3" s="6">
        <f t="shared" si="12"/>
        <v>271</v>
      </c>
      <c r="AM3" s="6">
        <v>245</v>
      </c>
      <c r="AN3" s="6">
        <v>46</v>
      </c>
      <c r="AO3" s="6">
        <v>0</v>
      </c>
      <c r="AP3" s="6">
        <f t="shared" si="13"/>
        <v>46</v>
      </c>
      <c r="AQ3" s="8">
        <f t="shared" si="14"/>
        <v>291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1</v>
      </c>
      <c r="BW3" s="6">
        <v>0</v>
      </c>
      <c r="BX3" s="6">
        <v>1</v>
      </c>
      <c r="BY3" s="6">
        <v>0</v>
      </c>
      <c r="BZ3" s="6">
        <v>1</v>
      </c>
      <c r="CA3" s="6">
        <v>0</v>
      </c>
      <c r="CB3" s="6">
        <v>0</v>
      </c>
      <c r="CC3" s="6">
        <v>3</v>
      </c>
      <c r="CD3" s="6">
        <v>9</v>
      </c>
      <c r="CE3" s="6">
        <v>16</v>
      </c>
      <c r="CF3" s="6">
        <v>53</v>
      </c>
      <c r="CG3" s="6">
        <v>180</v>
      </c>
      <c r="CH3" s="6">
        <v>241</v>
      </c>
      <c r="CI3" s="6">
        <v>378</v>
      </c>
      <c r="CJ3" s="5">
        <f t="shared" si="15"/>
        <v>883</v>
      </c>
      <c r="CK3" s="6">
        <v>451</v>
      </c>
      <c r="CL3" s="6">
        <f t="shared" si="16"/>
        <v>1334</v>
      </c>
      <c r="CM3" s="6"/>
    </row>
    <row r="4" spans="1:91" x14ac:dyDescent="0.25">
      <c r="A4" s="20">
        <v>4</v>
      </c>
      <c r="B4" s="25" t="s">
        <v>131</v>
      </c>
      <c r="C4" s="2">
        <v>11040</v>
      </c>
      <c r="D4" s="2">
        <v>7393</v>
      </c>
      <c r="E4" s="2">
        <v>18433</v>
      </c>
      <c r="F4" s="2">
        <v>8125</v>
      </c>
      <c r="G4" s="2">
        <v>10308</v>
      </c>
      <c r="H4" s="6">
        <v>5977</v>
      </c>
      <c r="I4" s="6">
        <v>4872</v>
      </c>
      <c r="J4" s="6">
        <f t="shared" si="0"/>
        <v>10849</v>
      </c>
      <c r="K4" s="6">
        <v>1642</v>
      </c>
      <c r="L4" s="6">
        <v>1808</v>
      </c>
      <c r="M4" s="6">
        <f t="shared" si="1"/>
        <v>3450</v>
      </c>
      <c r="N4" s="6">
        <v>1222</v>
      </c>
      <c r="O4" s="6">
        <v>1818</v>
      </c>
      <c r="P4" s="6">
        <f t="shared" si="2"/>
        <v>3040</v>
      </c>
      <c r="Q4" s="6">
        <v>117</v>
      </c>
      <c r="R4" s="6">
        <v>269</v>
      </c>
      <c r="S4" s="6">
        <f t="shared" si="3"/>
        <v>386</v>
      </c>
      <c r="T4" s="6">
        <f t="shared" si="4"/>
        <v>6876</v>
      </c>
      <c r="U4" s="6">
        <f t="shared" si="5"/>
        <v>17725</v>
      </c>
      <c r="V4" s="6">
        <v>138</v>
      </c>
      <c r="W4" s="6">
        <v>104</v>
      </c>
      <c r="X4" s="6">
        <f t="shared" si="6"/>
        <v>242</v>
      </c>
      <c r="Y4" s="6">
        <v>650</v>
      </c>
      <c r="Z4" s="6">
        <v>1197</v>
      </c>
      <c r="AA4" s="6">
        <v>1914</v>
      </c>
      <c r="AB4" s="6">
        <v>32</v>
      </c>
      <c r="AC4" s="6">
        <v>1378</v>
      </c>
      <c r="AD4" s="6">
        <v>50</v>
      </c>
      <c r="AE4" s="6">
        <f t="shared" si="7"/>
        <v>5221</v>
      </c>
      <c r="AF4" s="6">
        <v>327</v>
      </c>
      <c r="AG4" s="6">
        <v>409</v>
      </c>
      <c r="AH4" s="6">
        <f t="shared" si="8"/>
        <v>736</v>
      </c>
      <c r="AI4" s="6">
        <f t="shared" si="9"/>
        <v>6199</v>
      </c>
      <c r="AJ4" s="6">
        <f t="shared" si="10"/>
        <v>11526</v>
      </c>
      <c r="AK4" s="6" t="b">
        <f t="shared" si="11"/>
        <v>0</v>
      </c>
      <c r="AL4" s="6">
        <f t="shared" si="12"/>
        <v>242</v>
      </c>
      <c r="AM4" s="6">
        <v>304</v>
      </c>
      <c r="AN4" s="6">
        <v>154</v>
      </c>
      <c r="AO4" s="6">
        <v>8</v>
      </c>
      <c r="AP4" s="6">
        <f t="shared" si="13"/>
        <v>162</v>
      </c>
      <c r="AQ4" s="8">
        <f t="shared" si="14"/>
        <v>466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1</v>
      </c>
      <c r="BT4" s="6">
        <v>0</v>
      </c>
      <c r="BU4" s="6">
        <v>0</v>
      </c>
      <c r="BV4" s="6">
        <v>2</v>
      </c>
      <c r="BW4" s="6">
        <v>4</v>
      </c>
      <c r="BX4" s="6">
        <v>12</v>
      </c>
      <c r="BY4" s="6">
        <v>24</v>
      </c>
      <c r="BZ4" s="6">
        <v>38</v>
      </c>
      <c r="CA4" s="6">
        <v>38</v>
      </c>
      <c r="CB4" s="6">
        <v>61</v>
      </c>
      <c r="CC4" s="6">
        <v>221</v>
      </c>
      <c r="CD4" s="6">
        <v>402</v>
      </c>
      <c r="CE4" s="6">
        <v>415</v>
      </c>
      <c r="CF4" s="6">
        <v>542</v>
      </c>
      <c r="CG4" s="6">
        <v>765</v>
      </c>
      <c r="CH4" s="6">
        <v>1414</v>
      </c>
      <c r="CI4" s="6">
        <v>2409</v>
      </c>
      <c r="CJ4" s="5">
        <f t="shared" si="15"/>
        <v>6348</v>
      </c>
      <c r="CK4" s="6">
        <v>3845</v>
      </c>
      <c r="CL4" s="6">
        <f t="shared" si="16"/>
        <v>10193</v>
      </c>
      <c r="CM4" s="6" t="s">
        <v>114</v>
      </c>
    </row>
    <row r="5" spans="1:91" x14ac:dyDescent="0.25">
      <c r="A5" s="18">
        <v>6.1</v>
      </c>
      <c r="B5" s="25" t="s">
        <v>196</v>
      </c>
      <c r="C5" s="2">
        <v>8421</v>
      </c>
      <c r="D5" s="2">
        <v>4118</v>
      </c>
      <c r="E5" s="2">
        <v>12539</v>
      </c>
      <c r="F5" s="2">
        <v>5112</v>
      </c>
      <c r="G5" s="2">
        <v>7427</v>
      </c>
      <c r="H5" s="6">
        <v>5942</v>
      </c>
      <c r="I5" s="6">
        <v>2479</v>
      </c>
      <c r="J5" s="6">
        <f t="shared" si="0"/>
        <v>8421</v>
      </c>
      <c r="K5" s="6">
        <v>1238</v>
      </c>
      <c r="L5" s="6">
        <v>1719</v>
      </c>
      <c r="M5" s="6">
        <f t="shared" si="1"/>
        <v>2957</v>
      </c>
      <c r="N5" s="6">
        <v>905</v>
      </c>
      <c r="O5" s="6">
        <v>2676</v>
      </c>
      <c r="P5" s="6">
        <f t="shared" si="2"/>
        <v>3581</v>
      </c>
      <c r="Q5" s="6">
        <v>109</v>
      </c>
      <c r="R5" s="6">
        <v>285</v>
      </c>
      <c r="S5" s="6">
        <f t="shared" si="3"/>
        <v>394</v>
      </c>
      <c r="T5" s="6">
        <f t="shared" si="4"/>
        <v>6932</v>
      </c>
      <c r="U5" s="6">
        <f t="shared" si="5"/>
        <v>15353</v>
      </c>
      <c r="V5" s="6">
        <v>144</v>
      </c>
      <c r="W5" s="6">
        <v>134</v>
      </c>
      <c r="X5" s="6">
        <f t="shared" si="6"/>
        <v>278</v>
      </c>
      <c r="Y5" s="6">
        <v>1649</v>
      </c>
      <c r="Z5" s="6">
        <v>904</v>
      </c>
      <c r="AA5" s="6">
        <v>1142</v>
      </c>
      <c r="AB5" s="6">
        <v>98</v>
      </c>
      <c r="AC5" s="6">
        <v>1035</v>
      </c>
      <c r="AD5" s="6">
        <v>180</v>
      </c>
      <c r="AE5" s="6">
        <f t="shared" si="7"/>
        <v>5008</v>
      </c>
      <c r="AF5" s="6">
        <v>335</v>
      </c>
      <c r="AG5" s="6">
        <v>363</v>
      </c>
      <c r="AH5" s="6">
        <f t="shared" si="8"/>
        <v>698</v>
      </c>
      <c r="AI5" s="6">
        <f t="shared" si="9"/>
        <v>5984</v>
      </c>
      <c r="AJ5" s="6">
        <f t="shared" si="10"/>
        <v>9369</v>
      </c>
      <c r="AK5" s="6" t="b">
        <f t="shared" si="11"/>
        <v>0</v>
      </c>
      <c r="AL5" s="6">
        <f t="shared" si="12"/>
        <v>278</v>
      </c>
      <c r="AM5" s="6">
        <v>109</v>
      </c>
      <c r="AN5" s="6">
        <v>97</v>
      </c>
      <c r="AO5" s="6">
        <v>0</v>
      </c>
      <c r="AP5" s="6">
        <f t="shared" si="13"/>
        <v>97</v>
      </c>
      <c r="AQ5" s="8">
        <f t="shared" si="14"/>
        <v>206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1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1</v>
      </c>
      <c r="BS5" s="6">
        <v>0</v>
      </c>
      <c r="BT5" s="6">
        <v>5</v>
      </c>
      <c r="BU5" s="6">
        <v>10</v>
      </c>
      <c r="BV5" s="6">
        <v>37</v>
      </c>
      <c r="BW5" s="6">
        <v>6</v>
      </c>
      <c r="BX5" s="6">
        <v>5</v>
      </c>
      <c r="BY5" s="6">
        <v>29</v>
      </c>
      <c r="BZ5" s="6">
        <v>36</v>
      </c>
      <c r="CA5" s="6">
        <v>65</v>
      </c>
      <c r="CB5" s="6">
        <v>82</v>
      </c>
      <c r="CC5" s="6">
        <v>136</v>
      </c>
      <c r="CD5" s="6">
        <v>189</v>
      </c>
      <c r="CE5" s="6">
        <v>330</v>
      </c>
      <c r="CF5" s="6">
        <v>584</v>
      </c>
      <c r="CG5" s="6">
        <v>598</v>
      </c>
      <c r="CH5" s="6">
        <v>866</v>
      </c>
      <c r="CI5" s="6">
        <v>1661</v>
      </c>
      <c r="CJ5" s="5">
        <f t="shared" si="15"/>
        <v>4641</v>
      </c>
      <c r="CK5" s="6">
        <v>2766</v>
      </c>
      <c r="CL5" s="6">
        <f t="shared" si="16"/>
        <v>7407</v>
      </c>
      <c r="CM5" s="6"/>
    </row>
    <row r="6" spans="1:91" x14ac:dyDescent="0.25">
      <c r="A6" s="20">
        <v>9</v>
      </c>
      <c r="B6" s="25" t="s">
        <v>132</v>
      </c>
      <c r="C6" s="2">
        <v>8392</v>
      </c>
      <c r="D6" s="2">
        <v>5657</v>
      </c>
      <c r="E6" s="2">
        <v>14069</v>
      </c>
      <c r="F6" s="2">
        <v>7124</v>
      </c>
      <c r="G6" s="2">
        <v>6925</v>
      </c>
      <c r="H6" s="6">
        <v>3426</v>
      </c>
      <c r="I6" s="6">
        <v>4966</v>
      </c>
      <c r="J6" s="6">
        <f t="shared" si="0"/>
        <v>8392</v>
      </c>
      <c r="K6" s="6">
        <v>851</v>
      </c>
      <c r="L6" s="6">
        <v>1786</v>
      </c>
      <c r="M6" s="6">
        <f t="shared" si="1"/>
        <v>2637</v>
      </c>
      <c r="N6" s="6">
        <v>717</v>
      </c>
      <c r="O6" s="6">
        <v>2660</v>
      </c>
      <c r="P6" s="6">
        <f t="shared" si="2"/>
        <v>3377</v>
      </c>
      <c r="Q6" s="6">
        <v>71</v>
      </c>
      <c r="R6" s="6">
        <v>133</v>
      </c>
      <c r="S6" s="6">
        <f t="shared" si="3"/>
        <v>204</v>
      </c>
      <c r="T6" s="6">
        <f t="shared" si="4"/>
        <v>6218</v>
      </c>
      <c r="U6" s="6">
        <f t="shared" si="5"/>
        <v>14610</v>
      </c>
      <c r="V6" s="6">
        <v>27</v>
      </c>
      <c r="W6" s="6">
        <v>369</v>
      </c>
      <c r="X6" s="6">
        <f t="shared" si="6"/>
        <v>396</v>
      </c>
      <c r="Y6" s="6">
        <v>836</v>
      </c>
      <c r="Z6" s="6">
        <v>559</v>
      </c>
      <c r="AA6" s="6">
        <v>1376</v>
      </c>
      <c r="AB6" s="6">
        <v>39</v>
      </c>
      <c r="AC6" s="6">
        <v>1876</v>
      </c>
      <c r="AD6" s="6">
        <v>97</v>
      </c>
      <c r="AE6" s="6">
        <f t="shared" si="7"/>
        <v>4783</v>
      </c>
      <c r="AF6" s="6">
        <v>121</v>
      </c>
      <c r="AG6" s="6">
        <v>1824</v>
      </c>
      <c r="AH6" s="6">
        <f t="shared" si="8"/>
        <v>1945</v>
      </c>
      <c r="AI6" s="6">
        <f t="shared" si="9"/>
        <v>7124</v>
      </c>
      <c r="AJ6" s="6">
        <f t="shared" si="10"/>
        <v>7486</v>
      </c>
      <c r="AK6" s="6" t="b">
        <f t="shared" si="11"/>
        <v>1</v>
      </c>
      <c r="AL6" s="6">
        <f t="shared" si="12"/>
        <v>396</v>
      </c>
      <c r="AM6" s="6">
        <v>197</v>
      </c>
      <c r="AN6" s="6">
        <v>46</v>
      </c>
      <c r="AO6" s="6">
        <v>9</v>
      </c>
      <c r="AP6" s="6">
        <f t="shared" si="13"/>
        <v>55</v>
      </c>
      <c r="AQ6" s="8">
        <f t="shared" si="14"/>
        <v>252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1</v>
      </c>
      <c r="BO6" s="6">
        <v>0</v>
      </c>
      <c r="BP6" s="6">
        <v>0</v>
      </c>
      <c r="BQ6" s="6">
        <v>0</v>
      </c>
      <c r="BR6" s="6">
        <v>0</v>
      </c>
      <c r="BS6" s="6">
        <v>1</v>
      </c>
      <c r="BT6" s="6">
        <v>2</v>
      </c>
      <c r="BU6" s="6">
        <v>1</v>
      </c>
      <c r="BV6" s="6">
        <v>6</v>
      </c>
      <c r="BW6" s="6">
        <v>6</v>
      </c>
      <c r="BX6" s="6">
        <v>21</v>
      </c>
      <c r="BY6" s="6">
        <v>39</v>
      </c>
      <c r="BZ6" s="6">
        <v>44</v>
      </c>
      <c r="CA6" s="6">
        <v>81</v>
      </c>
      <c r="CB6" s="6">
        <v>143</v>
      </c>
      <c r="CC6" s="6">
        <v>156</v>
      </c>
      <c r="CD6" s="6">
        <v>207</v>
      </c>
      <c r="CE6" s="6">
        <v>239</v>
      </c>
      <c r="CF6" s="6">
        <v>326</v>
      </c>
      <c r="CG6" s="6">
        <v>526</v>
      </c>
      <c r="CH6" s="6">
        <v>597</v>
      </c>
      <c r="CI6" s="6">
        <v>896</v>
      </c>
      <c r="CJ6" s="5">
        <f t="shared" si="15"/>
        <v>3292</v>
      </c>
      <c r="CK6" s="6">
        <v>2220</v>
      </c>
      <c r="CL6" s="6">
        <f t="shared" si="16"/>
        <v>5512</v>
      </c>
      <c r="CM6" s="6" t="s">
        <v>114</v>
      </c>
    </row>
    <row r="7" spans="1:91" x14ac:dyDescent="0.25">
      <c r="A7" s="20">
        <v>10</v>
      </c>
      <c r="B7" s="25" t="s">
        <v>133</v>
      </c>
      <c r="C7" s="2">
        <v>9088</v>
      </c>
      <c r="D7" s="2">
        <v>13367</v>
      </c>
      <c r="E7" s="2">
        <v>22455</v>
      </c>
      <c r="F7" s="2">
        <v>12265</v>
      </c>
      <c r="G7" s="2">
        <v>10190</v>
      </c>
      <c r="H7" s="6">
        <v>5229</v>
      </c>
      <c r="I7" s="6">
        <v>3955</v>
      </c>
      <c r="J7" s="6">
        <f t="shared" si="0"/>
        <v>9184</v>
      </c>
      <c r="K7" s="6">
        <v>5914</v>
      </c>
      <c r="L7" s="6">
        <v>3996</v>
      </c>
      <c r="M7" s="6">
        <f t="shared" si="1"/>
        <v>9910</v>
      </c>
      <c r="N7" s="6">
        <v>1514</v>
      </c>
      <c r="O7" s="6">
        <v>4783</v>
      </c>
      <c r="P7" s="6">
        <f t="shared" si="2"/>
        <v>6297</v>
      </c>
      <c r="Q7" s="6">
        <v>917</v>
      </c>
      <c r="R7" s="6">
        <v>1054</v>
      </c>
      <c r="S7" s="6">
        <f t="shared" si="3"/>
        <v>1971</v>
      </c>
      <c r="T7" s="6">
        <f t="shared" si="4"/>
        <v>18178</v>
      </c>
      <c r="U7" s="6">
        <f t="shared" si="5"/>
        <v>27362</v>
      </c>
      <c r="V7" s="6">
        <v>737</v>
      </c>
      <c r="W7" s="6">
        <v>211</v>
      </c>
      <c r="X7" s="6">
        <f t="shared" si="6"/>
        <v>948</v>
      </c>
      <c r="Y7" s="6">
        <v>1004</v>
      </c>
      <c r="Z7" s="6">
        <v>851</v>
      </c>
      <c r="AA7" s="6">
        <v>1627</v>
      </c>
      <c r="AB7" s="6">
        <v>99</v>
      </c>
      <c r="AC7" s="6">
        <v>866</v>
      </c>
      <c r="AD7" s="6">
        <v>218</v>
      </c>
      <c r="AE7" s="6">
        <f t="shared" si="7"/>
        <v>4665</v>
      </c>
      <c r="AF7" s="6">
        <v>285</v>
      </c>
      <c r="AG7" s="6">
        <v>1740</v>
      </c>
      <c r="AH7" s="6">
        <f t="shared" si="8"/>
        <v>2025</v>
      </c>
      <c r="AI7" s="6">
        <f t="shared" si="9"/>
        <v>7638</v>
      </c>
      <c r="AJ7" s="6">
        <f t="shared" si="10"/>
        <v>19724</v>
      </c>
      <c r="AK7" s="6" t="b">
        <f t="shared" si="11"/>
        <v>0</v>
      </c>
      <c r="AL7" s="6">
        <f t="shared" si="12"/>
        <v>948</v>
      </c>
      <c r="AM7" s="6">
        <v>211</v>
      </c>
      <c r="AN7" s="6">
        <v>737</v>
      </c>
      <c r="AO7" s="6">
        <v>0</v>
      </c>
      <c r="AP7" s="6">
        <f t="shared" si="13"/>
        <v>737</v>
      </c>
      <c r="AQ7" s="8">
        <f t="shared" si="14"/>
        <v>948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1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2</v>
      </c>
      <c r="BW7" s="6">
        <v>6</v>
      </c>
      <c r="BX7" s="6">
        <v>4</v>
      </c>
      <c r="BY7" s="6">
        <v>10</v>
      </c>
      <c r="BZ7" s="6">
        <v>13</v>
      </c>
      <c r="CA7" s="6">
        <v>21</v>
      </c>
      <c r="CB7" s="6">
        <v>44</v>
      </c>
      <c r="CC7" s="6">
        <v>58</v>
      </c>
      <c r="CD7" s="6">
        <v>588</v>
      </c>
      <c r="CE7" s="6">
        <v>885</v>
      </c>
      <c r="CF7" s="6">
        <v>869</v>
      </c>
      <c r="CG7" s="6">
        <v>1061</v>
      </c>
      <c r="CH7" s="6">
        <v>1203</v>
      </c>
      <c r="CI7" s="6">
        <v>3046</v>
      </c>
      <c r="CJ7" s="5">
        <f t="shared" si="15"/>
        <v>7811</v>
      </c>
      <c r="CK7" s="6">
        <v>2386</v>
      </c>
      <c r="CL7" s="6">
        <f t="shared" si="16"/>
        <v>10197</v>
      </c>
      <c r="CM7" s="6"/>
    </row>
    <row r="8" spans="1:91" x14ac:dyDescent="0.25">
      <c r="A8" s="20">
        <v>12</v>
      </c>
      <c r="B8" s="25" t="s">
        <v>134</v>
      </c>
      <c r="C8" s="2">
        <v>10624</v>
      </c>
      <c r="D8" s="2">
        <v>22482</v>
      </c>
      <c r="E8" s="2">
        <v>33106</v>
      </c>
      <c r="F8" s="2">
        <v>21157</v>
      </c>
      <c r="G8" s="2">
        <v>11949</v>
      </c>
      <c r="H8" s="6">
        <v>6717</v>
      </c>
      <c r="I8" s="6">
        <v>3907</v>
      </c>
      <c r="J8" s="6">
        <f t="shared" si="0"/>
        <v>10624</v>
      </c>
      <c r="K8" s="6">
        <v>1572</v>
      </c>
      <c r="L8" s="6">
        <v>3605</v>
      </c>
      <c r="M8" s="6">
        <f t="shared" si="1"/>
        <v>5177</v>
      </c>
      <c r="N8" s="6">
        <v>1230</v>
      </c>
      <c r="O8" s="6">
        <v>2364</v>
      </c>
      <c r="P8" s="6">
        <f t="shared" si="2"/>
        <v>3594</v>
      </c>
      <c r="Q8" s="6">
        <v>503</v>
      </c>
      <c r="R8" s="6">
        <v>1033</v>
      </c>
      <c r="S8" s="6">
        <f t="shared" si="3"/>
        <v>1536</v>
      </c>
      <c r="T8" s="6">
        <f t="shared" si="4"/>
        <v>10307</v>
      </c>
      <c r="U8" s="6">
        <f t="shared" si="5"/>
        <v>20931</v>
      </c>
      <c r="V8" s="6">
        <v>311</v>
      </c>
      <c r="W8" s="6">
        <v>449</v>
      </c>
      <c r="X8" s="6">
        <f t="shared" si="6"/>
        <v>760</v>
      </c>
      <c r="Y8" s="6">
        <v>1161</v>
      </c>
      <c r="Z8" s="6">
        <v>486</v>
      </c>
      <c r="AA8" s="6">
        <v>1374</v>
      </c>
      <c r="AB8" s="6">
        <v>27</v>
      </c>
      <c r="AC8" s="6">
        <v>1090</v>
      </c>
      <c r="AD8" s="6">
        <v>779</v>
      </c>
      <c r="AE8" s="6">
        <f t="shared" si="7"/>
        <v>4917</v>
      </c>
      <c r="AF8" s="6">
        <v>97</v>
      </c>
      <c r="AG8" s="6">
        <v>830</v>
      </c>
      <c r="AH8" s="6">
        <f t="shared" si="8"/>
        <v>927</v>
      </c>
      <c r="AI8" s="6">
        <f t="shared" si="9"/>
        <v>6604</v>
      </c>
      <c r="AJ8" s="6">
        <f t="shared" si="10"/>
        <v>14327</v>
      </c>
      <c r="AK8" s="6" t="b">
        <f t="shared" si="11"/>
        <v>0</v>
      </c>
      <c r="AL8" s="6">
        <f t="shared" si="12"/>
        <v>760</v>
      </c>
      <c r="AM8" s="6">
        <v>549</v>
      </c>
      <c r="AN8" s="6">
        <v>211</v>
      </c>
      <c r="AO8" s="6">
        <v>0</v>
      </c>
      <c r="AP8" s="6">
        <f t="shared" si="13"/>
        <v>211</v>
      </c>
      <c r="AQ8" s="8">
        <f t="shared" si="14"/>
        <v>760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1</v>
      </c>
      <c r="BW8" s="6">
        <v>6</v>
      </c>
      <c r="BX8" s="6">
        <v>0</v>
      </c>
      <c r="BY8" s="6">
        <v>1</v>
      </c>
      <c r="BZ8" s="6">
        <v>5</v>
      </c>
      <c r="CA8" s="6">
        <v>3</v>
      </c>
      <c r="CB8" s="6">
        <v>5</v>
      </c>
      <c r="CC8" s="6">
        <v>40</v>
      </c>
      <c r="CD8" s="6">
        <v>99</v>
      </c>
      <c r="CE8" s="6">
        <v>194</v>
      </c>
      <c r="CF8" s="6">
        <v>364</v>
      </c>
      <c r="CG8" s="6">
        <v>1138</v>
      </c>
      <c r="CH8" s="6">
        <v>1899</v>
      </c>
      <c r="CI8" s="6">
        <v>3235</v>
      </c>
      <c r="CJ8" s="5">
        <f t="shared" si="15"/>
        <v>6990</v>
      </c>
      <c r="CK8" s="6">
        <v>4959</v>
      </c>
      <c r="CL8" s="6">
        <f t="shared" si="16"/>
        <v>11949</v>
      </c>
      <c r="CM8" s="6" t="s">
        <v>115</v>
      </c>
    </row>
    <row r="9" spans="1:91" x14ac:dyDescent="0.25">
      <c r="A9" s="20">
        <v>13</v>
      </c>
      <c r="B9" s="25" t="s">
        <v>135</v>
      </c>
      <c r="C9" s="2">
        <v>10200</v>
      </c>
      <c r="D9" s="2">
        <v>12696</v>
      </c>
      <c r="E9" s="2">
        <v>22896</v>
      </c>
      <c r="F9" s="2">
        <v>12250</v>
      </c>
      <c r="G9" s="2">
        <v>10646</v>
      </c>
      <c r="H9" s="6">
        <v>5893</v>
      </c>
      <c r="I9" s="6">
        <v>4307</v>
      </c>
      <c r="J9" s="6">
        <f t="shared" si="0"/>
        <v>10200</v>
      </c>
      <c r="K9" s="6">
        <v>1154</v>
      </c>
      <c r="L9" s="6">
        <v>2002</v>
      </c>
      <c r="M9" s="6">
        <f t="shared" si="1"/>
        <v>3156</v>
      </c>
      <c r="N9" s="6">
        <v>585</v>
      </c>
      <c r="O9" s="6">
        <v>6931</v>
      </c>
      <c r="P9" s="6">
        <f t="shared" si="2"/>
        <v>7516</v>
      </c>
      <c r="Q9" s="6">
        <v>411</v>
      </c>
      <c r="R9" s="6">
        <v>367</v>
      </c>
      <c r="S9" s="6">
        <f t="shared" si="3"/>
        <v>778</v>
      </c>
      <c r="T9" s="6">
        <f t="shared" si="4"/>
        <v>11450</v>
      </c>
      <c r="U9" s="6">
        <f t="shared" si="5"/>
        <v>21650</v>
      </c>
      <c r="V9" s="6">
        <v>104</v>
      </c>
      <c r="W9" s="6">
        <v>227</v>
      </c>
      <c r="X9" s="6">
        <f t="shared" si="6"/>
        <v>331</v>
      </c>
      <c r="Y9" s="6">
        <v>653</v>
      </c>
      <c r="Z9" s="6">
        <v>315</v>
      </c>
      <c r="AA9" s="6">
        <v>672</v>
      </c>
      <c r="AB9" s="6">
        <v>7</v>
      </c>
      <c r="AC9" s="6">
        <v>492</v>
      </c>
      <c r="AD9" s="6">
        <v>22</v>
      </c>
      <c r="AE9" s="6">
        <f t="shared" si="7"/>
        <v>2161</v>
      </c>
      <c r="AF9" s="6">
        <v>59</v>
      </c>
      <c r="AG9" s="6">
        <v>919</v>
      </c>
      <c r="AH9" s="6">
        <f t="shared" si="8"/>
        <v>978</v>
      </c>
      <c r="AI9" s="6">
        <f t="shared" si="9"/>
        <v>3470</v>
      </c>
      <c r="AJ9" s="6">
        <f t="shared" si="10"/>
        <v>18180</v>
      </c>
      <c r="AK9" s="6" t="b">
        <f t="shared" si="11"/>
        <v>0</v>
      </c>
      <c r="AL9" s="6">
        <f t="shared" si="12"/>
        <v>331</v>
      </c>
      <c r="AM9" s="6">
        <v>154</v>
      </c>
      <c r="AN9" s="6">
        <v>119</v>
      </c>
      <c r="AO9" s="6">
        <v>0</v>
      </c>
      <c r="AP9" s="6">
        <f t="shared" si="13"/>
        <v>119</v>
      </c>
      <c r="AQ9" s="8">
        <f t="shared" si="14"/>
        <v>273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1</v>
      </c>
      <c r="BR9" s="6">
        <v>0</v>
      </c>
      <c r="BS9" s="6">
        <v>1</v>
      </c>
      <c r="BT9" s="6">
        <v>4</v>
      </c>
      <c r="BU9" s="6">
        <v>4</v>
      </c>
      <c r="BV9" s="6">
        <v>7</v>
      </c>
      <c r="BW9" s="6">
        <v>6</v>
      </c>
      <c r="BX9" s="6">
        <v>16</v>
      </c>
      <c r="BY9" s="6">
        <v>32</v>
      </c>
      <c r="BZ9" s="6">
        <v>45</v>
      </c>
      <c r="CA9" s="6">
        <v>82</v>
      </c>
      <c r="CB9" s="6">
        <v>119</v>
      </c>
      <c r="CC9" s="6">
        <v>266</v>
      </c>
      <c r="CD9" s="6">
        <v>404</v>
      </c>
      <c r="CE9" s="6">
        <v>621</v>
      </c>
      <c r="CF9" s="6">
        <v>992</v>
      </c>
      <c r="CG9" s="6">
        <v>1232</v>
      </c>
      <c r="CH9" s="6">
        <v>1744</v>
      </c>
      <c r="CI9" s="6">
        <v>2019</v>
      </c>
      <c r="CJ9" s="5">
        <f t="shared" si="15"/>
        <v>7595</v>
      </c>
      <c r="CK9" s="6">
        <v>3041</v>
      </c>
      <c r="CL9" s="6">
        <f t="shared" si="16"/>
        <v>10636</v>
      </c>
      <c r="CM9" s="6"/>
    </row>
    <row r="10" spans="1:91" x14ac:dyDescent="0.25">
      <c r="A10" s="20">
        <v>70</v>
      </c>
      <c r="B10" s="25" t="s">
        <v>136</v>
      </c>
      <c r="C10" s="2">
        <v>3898</v>
      </c>
      <c r="D10" s="2">
        <v>4204</v>
      </c>
      <c r="E10" s="2">
        <v>8102</v>
      </c>
      <c r="F10" s="2">
        <v>3974</v>
      </c>
      <c r="G10" s="2">
        <v>4128</v>
      </c>
      <c r="H10" s="6">
        <v>3898</v>
      </c>
      <c r="I10" s="6">
        <v>1403</v>
      </c>
      <c r="J10" s="6">
        <f t="shared" si="0"/>
        <v>5301</v>
      </c>
      <c r="K10" s="6">
        <v>2017</v>
      </c>
      <c r="L10" s="6">
        <v>1597</v>
      </c>
      <c r="M10" s="6">
        <f t="shared" si="1"/>
        <v>3614</v>
      </c>
      <c r="N10" s="6">
        <v>2272</v>
      </c>
      <c r="O10" s="6">
        <v>2049</v>
      </c>
      <c r="P10" s="6">
        <f t="shared" si="2"/>
        <v>4321</v>
      </c>
      <c r="Q10" s="6">
        <v>54</v>
      </c>
      <c r="R10" s="6">
        <v>276</v>
      </c>
      <c r="S10" s="6">
        <f t="shared" si="3"/>
        <v>330</v>
      </c>
      <c r="T10" s="6">
        <f t="shared" si="4"/>
        <v>8265</v>
      </c>
      <c r="U10" s="6">
        <f t="shared" si="5"/>
        <v>13566</v>
      </c>
      <c r="V10" s="6">
        <v>3</v>
      </c>
      <c r="W10" s="6">
        <v>122</v>
      </c>
      <c r="X10" s="6">
        <f t="shared" si="6"/>
        <v>125</v>
      </c>
      <c r="Y10" s="6">
        <v>1337</v>
      </c>
      <c r="Z10" s="6">
        <v>593</v>
      </c>
      <c r="AA10" s="6">
        <v>964</v>
      </c>
      <c r="AB10" s="6">
        <v>28</v>
      </c>
      <c r="AC10" s="6">
        <v>442</v>
      </c>
      <c r="AD10" s="6">
        <v>67</v>
      </c>
      <c r="AE10" s="6">
        <f t="shared" si="7"/>
        <v>3431</v>
      </c>
      <c r="AF10" s="6">
        <v>152</v>
      </c>
      <c r="AG10" s="6">
        <v>1702</v>
      </c>
      <c r="AH10" s="6">
        <f t="shared" si="8"/>
        <v>1854</v>
      </c>
      <c r="AI10" s="6">
        <f t="shared" si="9"/>
        <v>5410</v>
      </c>
      <c r="AJ10" s="6">
        <f t="shared" si="10"/>
        <v>8156</v>
      </c>
      <c r="AK10" s="6" t="b">
        <f t="shared" si="11"/>
        <v>0</v>
      </c>
      <c r="AL10" s="6">
        <f t="shared" si="12"/>
        <v>125</v>
      </c>
      <c r="AM10" s="6">
        <v>122</v>
      </c>
      <c r="AN10" s="6">
        <v>3</v>
      </c>
      <c r="AO10" s="6">
        <v>0</v>
      </c>
      <c r="AP10" s="6">
        <f t="shared" si="13"/>
        <v>3</v>
      </c>
      <c r="AQ10" s="8">
        <f t="shared" si="14"/>
        <v>125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1</v>
      </c>
      <c r="BW10" s="6">
        <v>1</v>
      </c>
      <c r="BX10" s="6">
        <v>3</v>
      </c>
      <c r="BY10" s="6">
        <v>13</v>
      </c>
      <c r="BZ10" s="6">
        <v>15</v>
      </c>
      <c r="CA10" s="6">
        <v>10</v>
      </c>
      <c r="CB10" s="6">
        <v>35</v>
      </c>
      <c r="CC10" s="6">
        <v>38</v>
      </c>
      <c r="CD10" s="6">
        <v>74</v>
      </c>
      <c r="CE10" s="6">
        <v>514</v>
      </c>
      <c r="CF10" s="6">
        <v>542</v>
      </c>
      <c r="CG10" s="6">
        <v>663</v>
      </c>
      <c r="CH10" s="6">
        <v>731</v>
      </c>
      <c r="CI10" s="6">
        <v>1025</v>
      </c>
      <c r="CJ10" s="5">
        <f t="shared" si="15"/>
        <v>3665</v>
      </c>
      <c r="CK10" s="6">
        <v>1133</v>
      </c>
      <c r="CL10" s="6">
        <f t="shared" si="16"/>
        <v>4798</v>
      </c>
      <c r="CM10" s="6"/>
    </row>
    <row r="11" spans="1:91" x14ac:dyDescent="0.25">
      <c r="A11" s="18">
        <v>15.1</v>
      </c>
      <c r="B11" s="25" t="s">
        <v>198</v>
      </c>
      <c r="C11" s="2">
        <v>24906</v>
      </c>
      <c r="D11" s="2">
        <v>14793</v>
      </c>
      <c r="E11" s="2">
        <v>39699</v>
      </c>
      <c r="F11" s="2">
        <v>22853</v>
      </c>
      <c r="G11" s="2">
        <v>16846</v>
      </c>
      <c r="H11" s="6">
        <v>9782</v>
      </c>
      <c r="I11" s="6">
        <v>10789</v>
      </c>
      <c r="J11" s="6">
        <f t="shared" si="0"/>
        <v>20571</v>
      </c>
      <c r="K11" s="6">
        <v>2960</v>
      </c>
      <c r="L11" s="6">
        <v>3907</v>
      </c>
      <c r="M11" s="6">
        <f t="shared" si="1"/>
        <v>6867</v>
      </c>
      <c r="N11" s="6">
        <v>2708</v>
      </c>
      <c r="O11" s="6">
        <v>6181</v>
      </c>
      <c r="P11" s="6">
        <f t="shared" si="2"/>
        <v>8889</v>
      </c>
      <c r="Q11" s="6">
        <v>489</v>
      </c>
      <c r="R11" s="6">
        <v>887</v>
      </c>
      <c r="S11" s="6">
        <f t="shared" si="3"/>
        <v>1376</v>
      </c>
      <c r="T11" s="6">
        <f t="shared" si="4"/>
        <v>17132</v>
      </c>
      <c r="U11" s="6">
        <f t="shared" si="5"/>
        <v>37703</v>
      </c>
      <c r="V11" s="6">
        <v>971</v>
      </c>
      <c r="W11" s="6">
        <v>1131</v>
      </c>
      <c r="X11" s="6">
        <f t="shared" si="6"/>
        <v>2102</v>
      </c>
      <c r="Y11" s="6">
        <v>3022</v>
      </c>
      <c r="Z11" s="6">
        <v>786</v>
      </c>
      <c r="AA11" s="6">
        <v>1141</v>
      </c>
      <c r="AB11" s="6">
        <v>248</v>
      </c>
      <c r="AC11" s="6">
        <v>2969</v>
      </c>
      <c r="AD11" s="6">
        <v>617</v>
      </c>
      <c r="AE11" s="6">
        <f t="shared" si="7"/>
        <v>8783</v>
      </c>
      <c r="AF11" s="2">
        <v>796</v>
      </c>
      <c r="AG11" s="2">
        <v>3378</v>
      </c>
      <c r="AH11" s="6">
        <f t="shared" si="8"/>
        <v>4174</v>
      </c>
      <c r="AI11" s="6">
        <f t="shared" si="9"/>
        <v>15059</v>
      </c>
      <c r="AJ11" s="6">
        <f t="shared" si="10"/>
        <v>22644</v>
      </c>
      <c r="AK11" s="6" t="b">
        <f t="shared" si="11"/>
        <v>0</v>
      </c>
      <c r="AL11" s="6">
        <f t="shared" si="12"/>
        <v>2102</v>
      </c>
      <c r="AM11" s="6">
        <v>1017</v>
      </c>
      <c r="AN11" s="6">
        <v>344</v>
      </c>
      <c r="AO11" s="6">
        <v>0</v>
      </c>
      <c r="AP11" s="6">
        <f t="shared" si="13"/>
        <v>344</v>
      </c>
      <c r="AQ11" s="8">
        <f t="shared" si="14"/>
        <v>1361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1</v>
      </c>
      <c r="BM11" s="6">
        <v>1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1</v>
      </c>
      <c r="BV11" s="6">
        <v>4</v>
      </c>
      <c r="BW11" s="6">
        <v>9</v>
      </c>
      <c r="BX11" s="6">
        <v>9</v>
      </c>
      <c r="BY11" s="6">
        <v>15</v>
      </c>
      <c r="BZ11" s="6">
        <v>44</v>
      </c>
      <c r="CA11" s="6">
        <v>132</v>
      </c>
      <c r="CB11" s="6">
        <v>269</v>
      </c>
      <c r="CC11" s="6">
        <v>490</v>
      </c>
      <c r="CD11" s="6">
        <v>671</v>
      </c>
      <c r="CE11" s="6">
        <v>652</v>
      </c>
      <c r="CF11" s="6">
        <v>761</v>
      </c>
      <c r="CG11" s="6">
        <v>1374</v>
      </c>
      <c r="CH11" s="6">
        <v>2122</v>
      </c>
      <c r="CI11" s="6">
        <v>3707</v>
      </c>
      <c r="CJ11" s="5">
        <f t="shared" si="15"/>
        <v>10262</v>
      </c>
      <c r="CK11" s="6">
        <v>6584</v>
      </c>
      <c r="CL11" s="6">
        <f t="shared" si="16"/>
        <v>16846</v>
      </c>
      <c r="CM11" s="6" t="s">
        <v>118</v>
      </c>
    </row>
    <row r="12" spans="1:91" x14ac:dyDescent="0.25">
      <c r="A12" s="20">
        <v>18</v>
      </c>
      <c r="B12" s="25" t="s">
        <v>137</v>
      </c>
      <c r="C12" s="2">
        <v>7949</v>
      </c>
      <c r="D12" s="2">
        <v>5284</v>
      </c>
      <c r="E12" s="2">
        <v>13233</v>
      </c>
      <c r="F12" s="2">
        <v>3735</v>
      </c>
      <c r="G12" s="2">
        <v>9496</v>
      </c>
      <c r="H12" s="6">
        <v>3922</v>
      </c>
      <c r="I12" s="6">
        <v>4027</v>
      </c>
      <c r="J12" s="6">
        <f t="shared" si="0"/>
        <v>7949</v>
      </c>
      <c r="K12" s="6">
        <v>1305</v>
      </c>
      <c r="L12" s="6">
        <v>1300</v>
      </c>
      <c r="M12" s="6">
        <f t="shared" si="1"/>
        <v>2605</v>
      </c>
      <c r="N12" s="6">
        <v>785</v>
      </c>
      <c r="O12" s="6">
        <v>1569</v>
      </c>
      <c r="P12" s="6">
        <f t="shared" si="2"/>
        <v>2354</v>
      </c>
      <c r="Q12" s="6">
        <v>200</v>
      </c>
      <c r="R12" s="6">
        <v>123</v>
      </c>
      <c r="S12" s="6">
        <f t="shared" si="3"/>
        <v>323</v>
      </c>
      <c r="T12" s="6">
        <f t="shared" si="4"/>
        <v>5282</v>
      </c>
      <c r="U12" s="6">
        <f t="shared" si="5"/>
        <v>13231</v>
      </c>
      <c r="V12" s="6">
        <v>162</v>
      </c>
      <c r="W12" s="6">
        <v>26</v>
      </c>
      <c r="X12" s="6">
        <f t="shared" si="6"/>
        <v>188</v>
      </c>
      <c r="Y12" s="6">
        <v>282</v>
      </c>
      <c r="Z12" s="6">
        <v>665</v>
      </c>
      <c r="AA12" s="6">
        <v>1260</v>
      </c>
      <c r="AB12" s="6">
        <v>11</v>
      </c>
      <c r="AC12" s="6">
        <v>325</v>
      </c>
      <c r="AD12" s="6">
        <v>13</v>
      </c>
      <c r="AE12" s="6">
        <f t="shared" si="7"/>
        <v>2556</v>
      </c>
      <c r="AF12" s="6">
        <v>188</v>
      </c>
      <c r="AG12" s="6">
        <v>803</v>
      </c>
      <c r="AH12" s="6">
        <f t="shared" si="8"/>
        <v>991</v>
      </c>
      <c r="AI12" s="6">
        <f t="shared" si="9"/>
        <v>3735</v>
      </c>
      <c r="AJ12" s="6">
        <f t="shared" si="10"/>
        <v>9496</v>
      </c>
      <c r="AK12" s="6" t="b">
        <f t="shared" si="11"/>
        <v>1</v>
      </c>
      <c r="AL12" s="6">
        <f t="shared" si="12"/>
        <v>188</v>
      </c>
      <c r="AM12" s="6">
        <v>26</v>
      </c>
      <c r="AN12" s="6">
        <v>104</v>
      </c>
      <c r="AO12" s="6">
        <v>0</v>
      </c>
      <c r="AP12" s="6">
        <f t="shared" si="13"/>
        <v>104</v>
      </c>
      <c r="AQ12" s="8">
        <f t="shared" si="14"/>
        <v>130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1</v>
      </c>
      <c r="BW12" s="6">
        <v>4</v>
      </c>
      <c r="BX12" s="6">
        <v>7</v>
      </c>
      <c r="BY12" s="6">
        <v>11</v>
      </c>
      <c r="BZ12" s="6">
        <v>20</v>
      </c>
      <c r="CA12" s="6">
        <v>61</v>
      </c>
      <c r="CB12" s="6">
        <v>87</v>
      </c>
      <c r="CC12" s="6">
        <v>90</v>
      </c>
      <c r="CD12" s="6">
        <v>150</v>
      </c>
      <c r="CE12" s="6">
        <v>368</v>
      </c>
      <c r="CF12" s="6">
        <v>685</v>
      </c>
      <c r="CG12" s="6">
        <v>1115</v>
      </c>
      <c r="CH12" s="6">
        <v>1739</v>
      </c>
      <c r="CI12" s="6">
        <v>2047</v>
      </c>
      <c r="CJ12" s="5">
        <f t="shared" si="15"/>
        <v>6385</v>
      </c>
      <c r="CK12" s="6">
        <v>3111</v>
      </c>
      <c r="CL12" s="6">
        <f t="shared" si="16"/>
        <v>9496</v>
      </c>
      <c r="CM12" s="6"/>
    </row>
    <row r="13" spans="1:91" x14ac:dyDescent="0.25">
      <c r="A13" s="20">
        <v>19</v>
      </c>
      <c r="B13" s="25" t="s">
        <v>138</v>
      </c>
      <c r="C13" s="2">
        <v>25681</v>
      </c>
      <c r="D13" s="2">
        <v>19638</v>
      </c>
      <c r="E13" s="2">
        <v>45319</v>
      </c>
      <c r="F13" s="2">
        <v>22369</v>
      </c>
      <c r="G13" s="2">
        <v>22950</v>
      </c>
      <c r="H13" s="6">
        <v>11139</v>
      </c>
      <c r="I13" s="6">
        <v>14542</v>
      </c>
      <c r="J13" s="6">
        <f t="shared" si="0"/>
        <v>25681</v>
      </c>
      <c r="K13" s="6">
        <v>3518</v>
      </c>
      <c r="L13" s="6">
        <v>6239</v>
      </c>
      <c r="M13" s="6">
        <f t="shared" si="1"/>
        <v>9757</v>
      </c>
      <c r="N13" s="6">
        <v>1338</v>
      </c>
      <c r="O13" s="6">
        <v>6068</v>
      </c>
      <c r="P13" s="6">
        <f t="shared" si="2"/>
        <v>7406</v>
      </c>
      <c r="Q13" s="6">
        <v>488</v>
      </c>
      <c r="R13" s="6">
        <v>1987</v>
      </c>
      <c r="S13" s="6">
        <f t="shared" si="3"/>
        <v>2475</v>
      </c>
      <c r="T13" s="6">
        <f t="shared" si="4"/>
        <v>19638</v>
      </c>
      <c r="U13" s="6">
        <f t="shared" si="5"/>
        <v>45319</v>
      </c>
      <c r="V13" s="6">
        <v>565</v>
      </c>
      <c r="W13" s="6">
        <v>391</v>
      </c>
      <c r="X13" s="6">
        <f t="shared" si="6"/>
        <v>956</v>
      </c>
      <c r="Y13" s="6">
        <v>1800</v>
      </c>
      <c r="Z13" s="6">
        <v>843</v>
      </c>
      <c r="AA13" s="6">
        <v>2681</v>
      </c>
      <c r="AB13" s="6">
        <v>89</v>
      </c>
      <c r="AC13" s="6">
        <v>4415</v>
      </c>
      <c r="AD13" s="6">
        <v>743</v>
      </c>
      <c r="AE13" s="6">
        <f t="shared" si="7"/>
        <v>10571</v>
      </c>
      <c r="AF13" s="6">
        <v>251</v>
      </c>
      <c r="AG13" s="6">
        <v>3764</v>
      </c>
      <c r="AH13" s="6">
        <f t="shared" si="8"/>
        <v>4015</v>
      </c>
      <c r="AI13" s="6">
        <f t="shared" si="9"/>
        <v>15542</v>
      </c>
      <c r="AJ13" s="6">
        <f t="shared" si="10"/>
        <v>29777</v>
      </c>
      <c r="AK13" s="6" t="b">
        <f t="shared" si="11"/>
        <v>0</v>
      </c>
      <c r="AL13" s="6">
        <f t="shared" si="12"/>
        <v>956</v>
      </c>
      <c r="AM13" s="6">
        <v>447</v>
      </c>
      <c r="AN13" s="6">
        <v>508</v>
      </c>
      <c r="AO13" s="6">
        <v>1</v>
      </c>
      <c r="AP13" s="6">
        <f t="shared" si="13"/>
        <v>509</v>
      </c>
      <c r="AQ13" s="8">
        <f t="shared" si="14"/>
        <v>956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1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1</v>
      </c>
      <c r="BP13" s="6">
        <v>0</v>
      </c>
      <c r="BQ13" s="6">
        <v>0</v>
      </c>
      <c r="BR13" s="6">
        <v>1</v>
      </c>
      <c r="BS13" s="6">
        <v>0</v>
      </c>
      <c r="BT13" s="6">
        <v>2</v>
      </c>
      <c r="BU13" s="6">
        <v>6</v>
      </c>
      <c r="BV13" s="6">
        <v>21</v>
      </c>
      <c r="BW13" s="6">
        <v>51</v>
      </c>
      <c r="BX13" s="6">
        <v>42</v>
      </c>
      <c r="BY13" s="6">
        <v>67</v>
      </c>
      <c r="BZ13" s="6">
        <v>100</v>
      </c>
      <c r="CA13" s="6">
        <v>179</v>
      </c>
      <c r="CB13" s="6">
        <v>279</v>
      </c>
      <c r="CC13" s="6">
        <v>171</v>
      </c>
      <c r="CD13" s="6">
        <v>521</v>
      </c>
      <c r="CE13" s="6">
        <v>796</v>
      </c>
      <c r="CF13" s="6">
        <v>1142</v>
      </c>
      <c r="CG13" s="6">
        <v>2042</v>
      </c>
      <c r="CH13" s="6">
        <v>3035</v>
      </c>
      <c r="CI13" s="6">
        <v>4991</v>
      </c>
      <c r="CJ13" s="5">
        <f t="shared" si="15"/>
        <v>13448</v>
      </c>
      <c r="CK13" s="6">
        <v>9502</v>
      </c>
      <c r="CL13" s="6">
        <f t="shared" si="16"/>
        <v>22950</v>
      </c>
      <c r="CM13" s="6" t="s">
        <v>114</v>
      </c>
    </row>
    <row r="14" spans="1:91" x14ac:dyDescent="0.25">
      <c r="A14" s="20">
        <v>22</v>
      </c>
      <c r="B14" s="25" t="s">
        <v>139</v>
      </c>
      <c r="C14" s="2">
        <v>27368</v>
      </c>
      <c r="D14" s="2">
        <v>12797</v>
      </c>
      <c r="E14" s="2">
        <v>40165</v>
      </c>
      <c r="F14" s="2">
        <v>12573</v>
      </c>
      <c r="G14" s="2">
        <v>27592</v>
      </c>
      <c r="H14" s="6">
        <v>12311</v>
      </c>
      <c r="I14" s="6">
        <v>15057</v>
      </c>
      <c r="J14" s="6">
        <f t="shared" si="0"/>
        <v>27368</v>
      </c>
      <c r="K14" s="6">
        <v>1761</v>
      </c>
      <c r="L14" s="6">
        <v>3446</v>
      </c>
      <c r="M14" s="6">
        <f t="shared" si="1"/>
        <v>5207</v>
      </c>
      <c r="N14" s="6">
        <v>1182</v>
      </c>
      <c r="O14" s="6">
        <v>6763</v>
      </c>
      <c r="P14" s="6">
        <f t="shared" si="2"/>
        <v>7945</v>
      </c>
      <c r="Q14" s="6">
        <v>160</v>
      </c>
      <c r="R14" s="6">
        <v>497</v>
      </c>
      <c r="S14" s="6">
        <f t="shared" si="3"/>
        <v>657</v>
      </c>
      <c r="T14" s="6">
        <f t="shared" si="4"/>
        <v>13809</v>
      </c>
      <c r="U14" s="6">
        <f t="shared" si="5"/>
        <v>41177</v>
      </c>
      <c r="V14" s="6">
        <v>449</v>
      </c>
      <c r="W14" s="6">
        <v>295</v>
      </c>
      <c r="X14" s="6">
        <f t="shared" si="6"/>
        <v>744</v>
      </c>
      <c r="Y14" s="6">
        <v>1636</v>
      </c>
      <c r="Z14" s="6">
        <v>720</v>
      </c>
      <c r="AA14" s="6">
        <v>950</v>
      </c>
      <c r="AB14" s="6">
        <v>104</v>
      </c>
      <c r="AC14" s="6">
        <v>1088</v>
      </c>
      <c r="AD14" s="6">
        <v>628</v>
      </c>
      <c r="AE14" s="6">
        <f t="shared" si="7"/>
        <v>5126</v>
      </c>
      <c r="AF14" s="6">
        <v>368</v>
      </c>
      <c r="AG14" s="6">
        <v>1972</v>
      </c>
      <c r="AH14" s="6">
        <f t="shared" si="8"/>
        <v>2340</v>
      </c>
      <c r="AI14" s="6">
        <f t="shared" si="9"/>
        <v>8210</v>
      </c>
      <c r="AJ14" s="6">
        <f t="shared" si="10"/>
        <v>32967</v>
      </c>
      <c r="AK14" s="6" t="b">
        <f t="shared" si="11"/>
        <v>0</v>
      </c>
      <c r="AL14" s="6">
        <f t="shared" si="12"/>
        <v>744</v>
      </c>
      <c r="AM14" s="6">
        <v>294</v>
      </c>
      <c r="AN14" s="6">
        <v>20</v>
      </c>
      <c r="AO14" s="6">
        <v>0</v>
      </c>
      <c r="AP14" s="6">
        <f t="shared" si="13"/>
        <v>20</v>
      </c>
      <c r="AQ14" s="8">
        <f t="shared" si="14"/>
        <v>314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1</v>
      </c>
      <c r="BN14" s="6">
        <v>2</v>
      </c>
      <c r="BO14" s="6">
        <v>1</v>
      </c>
      <c r="BP14" s="6">
        <v>1</v>
      </c>
      <c r="BQ14" s="6">
        <v>1</v>
      </c>
      <c r="BR14" s="6">
        <v>38</v>
      </c>
      <c r="BS14" s="6">
        <v>17</v>
      </c>
      <c r="BT14" s="6">
        <v>41</v>
      </c>
      <c r="BU14" s="6">
        <v>42</v>
      </c>
      <c r="BV14" s="6">
        <v>27</v>
      </c>
      <c r="BW14" s="6">
        <v>86</v>
      </c>
      <c r="BX14" s="6">
        <v>156</v>
      </c>
      <c r="BY14" s="6">
        <v>135</v>
      </c>
      <c r="BZ14" s="6">
        <v>248</v>
      </c>
      <c r="CA14" s="6">
        <v>418</v>
      </c>
      <c r="CB14" s="6">
        <v>663</v>
      </c>
      <c r="CC14" s="6">
        <v>913</v>
      </c>
      <c r="CD14" s="6">
        <v>1627</v>
      </c>
      <c r="CE14" s="6">
        <v>2332</v>
      </c>
      <c r="CF14" s="6">
        <v>2535</v>
      </c>
      <c r="CG14" s="6">
        <v>2853</v>
      </c>
      <c r="CH14" s="6">
        <v>3090</v>
      </c>
      <c r="CI14" s="6">
        <v>3686</v>
      </c>
      <c r="CJ14" s="5">
        <f t="shared" si="15"/>
        <v>18913</v>
      </c>
      <c r="CK14" s="6">
        <v>5914</v>
      </c>
      <c r="CL14" s="6">
        <f t="shared" si="16"/>
        <v>24827</v>
      </c>
      <c r="CM14" s="6"/>
    </row>
    <row r="15" spans="1:91" x14ac:dyDescent="0.25">
      <c r="A15" s="18">
        <v>26.1</v>
      </c>
      <c r="B15" s="25" t="s">
        <v>197</v>
      </c>
      <c r="C15" s="2">
        <v>9359</v>
      </c>
      <c r="D15" s="2">
        <v>6530</v>
      </c>
      <c r="E15" s="2">
        <v>15889</v>
      </c>
      <c r="F15" s="2">
        <v>8162</v>
      </c>
      <c r="G15" s="2">
        <v>7727</v>
      </c>
      <c r="H15" s="6">
        <v>5148</v>
      </c>
      <c r="I15" s="6">
        <v>4211</v>
      </c>
      <c r="J15" s="6">
        <f t="shared" si="0"/>
        <v>9359</v>
      </c>
      <c r="K15" s="6">
        <v>588</v>
      </c>
      <c r="L15" s="6">
        <v>2217</v>
      </c>
      <c r="M15" s="6">
        <f t="shared" si="1"/>
        <v>2805</v>
      </c>
      <c r="N15" s="6">
        <v>1024</v>
      </c>
      <c r="O15" s="6">
        <v>3486</v>
      </c>
      <c r="P15" s="6">
        <f t="shared" si="2"/>
        <v>4510</v>
      </c>
      <c r="Q15" s="6">
        <v>457</v>
      </c>
      <c r="R15" s="6">
        <v>824</v>
      </c>
      <c r="S15" s="6">
        <f t="shared" si="3"/>
        <v>1281</v>
      </c>
      <c r="T15" s="6">
        <f t="shared" si="4"/>
        <v>8596</v>
      </c>
      <c r="U15" s="6">
        <f t="shared" si="5"/>
        <v>17955</v>
      </c>
      <c r="V15" s="6">
        <v>48</v>
      </c>
      <c r="W15" s="6">
        <v>425</v>
      </c>
      <c r="X15" s="6">
        <f t="shared" si="6"/>
        <v>473</v>
      </c>
      <c r="Y15" s="6">
        <v>1564</v>
      </c>
      <c r="Z15" s="6">
        <v>887</v>
      </c>
      <c r="AA15" s="6">
        <v>1180</v>
      </c>
      <c r="AB15" s="6">
        <v>564</v>
      </c>
      <c r="AC15" s="6">
        <v>1145</v>
      </c>
      <c r="AD15" s="6">
        <v>165</v>
      </c>
      <c r="AE15" s="6">
        <f t="shared" si="7"/>
        <v>5505</v>
      </c>
      <c r="AF15" s="6">
        <v>342</v>
      </c>
      <c r="AG15" s="6">
        <v>1839</v>
      </c>
      <c r="AH15" s="6">
        <f t="shared" si="8"/>
        <v>2181</v>
      </c>
      <c r="AI15" s="6">
        <f t="shared" si="9"/>
        <v>8159</v>
      </c>
      <c r="AJ15" s="6">
        <f t="shared" si="10"/>
        <v>9796</v>
      </c>
      <c r="AK15" s="6" t="b">
        <f t="shared" si="11"/>
        <v>0</v>
      </c>
      <c r="AL15" s="6">
        <f t="shared" si="12"/>
        <v>473</v>
      </c>
      <c r="AM15" s="6">
        <v>432</v>
      </c>
      <c r="AN15" s="6">
        <v>41</v>
      </c>
      <c r="AO15" s="6">
        <v>0</v>
      </c>
      <c r="AP15" s="6">
        <f t="shared" si="13"/>
        <v>41</v>
      </c>
      <c r="AQ15" s="8">
        <f t="shared" si="14"/>
        <v>473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1</v>
      </c>
      <c r="BO15" s="6">
        <v>0</v>
      </c>
      <c r="BP15" s="6">
        <v>1</v>
      </c>
      <c r="BQ15" s="6">
        <v>0</v>
      </c>
      <c r="BR15" s="6">
        <v>0</v>
      </c>
      <c r="BS15" s="6">
        <v>0</v>
      </c>
      <c r="BT15" s="6">
        <v>1</v>
      </c>
      <c r="BU15" s="6">
        <v>1</v>
      </c>
      <c r="BV15" s="6">
        <v>2</v>
      </c>
      <c r="BW15" s="6">
        <v>4</v>
      </c>
      <c r="BX15" s="6">
        <v>2</v>
      </c>
      <c r="BY15" s="6">
        <v>8</v>
      </c>
      <c r="BZ15" s="6">
        <v>10</v>
      </c>
      <c r="CA15" s="6">
        <v>15</v>
      </c>
      <c r="CB15" s="6">
        <v>21</v>
      </c>
      <c r="CC15" s="6">
        <v>38</v>
      </c>
      <c r="CD15" s="6">
        <v>71</v>
      </c>
      <c r="CE15" s="6">
        <v>148</v>
      </c>
      <c r="CF15" s="6">
        <v>295</v>
      </c>
      <c r="CG15" s="6">
        <v>583</v>
      </c>
      <c r="CH15" s="6">
        <v>723</v>
      </c>
      <c r="CI15" s="6">
        <v>792</v>
      </c>
      <c r="CJ15" s="5">
        <f t="shared" si="15"/>
        <v>2716</v>
      </c>
      <c r="CK15" s="6">
        <v>1320</v>
      </c>
      <c r="CL15" s="6">
        <f t="shared" si="16"/>
        <v>4036</v>
      </c>
      <c r="CM15" s="6"/>
    </row>
    <row r="16" spans="1:91" x14ac:dyDescent="0.25">
      <c r="A16" s="20">
        <v>27</v>
      </c>
      <c r="B16" s="25" t="s">
        <v>140</v>
      </c>
      <c r="C16" s="2">
        <v>15375</v>
      </c>
      <c r="D16" s="2">
        <v>6538</v>
      </c>
      <c r="E16" s="2">
        <v>21913</v>
      </c>
      <c r="F16" s="2">
        <v>11226</v>
      </c>
      <c r="G16" s="2">
        <v>10687</v>
      </c>
      <c r="H16" s="6">
        <v>11376</v>
      </c>
      <c r="I16" s="6">
        <v>3848</v>
      </c>
      <c r="J16" s="6">
        <f t="shared" si="0"/>
        <v>15224</v>
      </c>
      <c r="K16" s="6">
        <v>1917</v>
      </c>
      <c r="L16" s="6">
        <v>2388</v>
      </c>
      <c r="M16" s="6">
        <f t="shared" si="1"/>
        <v>4305</v>
      </c>
      <c r="N16" s="6">
        <v>959</v>
      </c>
      <c r="O16" s="6">
        <v>1773</v>
      </c>
      <c r="P16" s="6">
        <f t="shared" si="2"/>
        <v>2732</v>
      </c>
      <c r="Q16" s="6">
        <v>565</v>
      </c>
      <c r="R16" s="6">
        <v>776</v>
      </c>
      <c r="S16" s="6">
        <f t="shared" si="3"/>
        <v>1341</v>
      </c>
      <c r="T16" s="6">
        <f t="shared" si="4"/>
        <v>8378</v>
      </c>
      <c r="U16" s="6">
        <f t="shared" si="5"/>
        <v>23602</v>
      </c>
      <c r="V16" s="6">
        <v>736</v>
      </c>
      <c r="W16" s="6">
        <v>138</v>
      </c>
      <c r="X16" s="6">
        <f t="shared" si="6"/>
        <v>874</v>
      </c>
      <c r="Y16" s="6">
        <v>994</v>
      </c>
      <c r="Z16" s="6">
        <v>269</v>
      </c>
      <c r="AA16" s="6">
        <v>719</v>
      </c>
      <c r="AB16" s="6">
        <v>161</v>
      </c>
      <c r="AC16" s="6">
        <v>683</v>
      </c>
      <c r="AD16" s="6">
        <v>258</v>
      </c>
      <c r="AE16" s="6">
        <f t="shared" si="7"/>
        <v>3084</v>
      </c>
      <c r="AF16" s="6">
        <v>468</v>
      </c>
      <c r="AG16" s="6">
        <v>1800</v>
      </c>
      <c r="AH16" s="6">
        <f t="shared" si="8"/>
        <v>2268</v>
      </c>
      <c r="AI16" s="6">
        <f t="shared" si="9"/>
        <v>6226</v>
      </c>
      <c r="AJ16" s="6">
        <f t="shared" si="10"/>
        <v>17376</v>
      </c>
      <c r="AK16" s="6" t="b">
        <f t="shared" si="11"/>
        <v>0</v>
      </c>
      <c r="AL16" s="6">
        <f t="shared" si="12"/>
        <v>874</v>
      </c>
      <c r="AM16" s="6">
        <v>117</v>
      </c>
      <c r="AN16" s="6">
        <v>447</v>
      </c>
      <c r="AO16" s="6">
        <v>0</v>
      </c>
      <c r="AP16" s="6">
        <f t="shared" si="13"/>
        <v>447</v>
      </c>
      <c r="AQ16" s="8">
        <f t="shared" si="14"/>
        <v>564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3</v>
      </c>
      <c r="BN16" s="6">
        <v>4</v>
      </c>
      <c r="BO16" s="6">
        <v>0</v>
      </c>
      <c r="BP16" s="6">
        <v>0</v>
      </c>
      <c r="BQ16" s="6">
        <v>1</v>
      </c>
      <c r="BR16" s="6">
        <v>3</v>
      </c>
      <c r="BS16" s="6">
        <v>1</v>
      </c>
      <c r="BT16" s="6">
        <v>7</v>
      </c>
      <c r="BU16" s="6">
        <v>4</v>
      </c>
      <c r="BV16" s="6">
        <v>12</v>
      </c>
      <c r="BW16" s="6">
        <v>45</v>
      </c>
      <c r="BX16" s="6">
        <v>60</v>
      </c>
      <c r="BY16" s="6">
        <v>90</v>
      </c>
      <c r="BZ16" s="6">
        <v>103</v>
      </c>
      <c r="CA16" s="6">
        <v>109</v>
      </c>
      <c r="CB16" s="6">
        <v>222</v>
      </c>
      <c r="CC16" s="6">
        <v>354</v>
      </c>
      <c r="CD16" s="6">
        <v>526</v>
      </c>
      <c r="CE16" s="6">
        <v>917</v>
      </c>
      <c r="CF16" s="6">
        <v>998</v>
      </c>
      <c r="CG16" s="6">
        <v>1479</v>
      </c>
      <c r="CH16" s="6">
        <v>1629</v>
      </c>
      <c r="CI16" s="6">
        <v>2002</v>
      </c>
      <c r="CJ16" s="5">
        <f t="shared" si="15"/>
        <v>8569</v>
      </c>
      <c r="CK16" s="6">
        <v>3703</v>
      </c>
      <c r="CL16" s="6">
        <f t="shared" si="16"/>
        <v>12272</v>
      </c>
      <c r="CM16" s="6"/>
    </row>
    <row r="17" spans="1:91" x14ac:dyDescent="0.25">
      <c r="A17" s="20">
        <v>29</v>
      </c>
      <c r="B17" s="25" t="s">
        <v>141</v>
      </c>
      <c r="C17" s="2">
        <v>10739</v>
      </c>
      <c r="D17" s="2">
        <v>10151</v>
      </c>
      <c r="E17" s="2">
        <v>20890</v>
      </c>
      <c r="F17" s="2">
        <v>11060</v>
      </c>
      <c r="G17" s="2">
        <v>9830</v>
      </c>
      <c r="H17" s="6">
        <v>5311</v>
      </c>
      <c r="I17" s="6">
        <v>5426</v>
      </c>
      <c r="J17" s="6">
        <f t="shared" si="0"/>
        <v>10737</v>
      </c>
      <c r="K17" s="6">
        <v>1298</v>
      </c>
      <c r="L17" s="6">
        <v>2342</v>
      </c>
      <c r="M17" s="6">
        <f t="shared" si="1"/>
        <v>3640</v>
      </c>
      <c r="N17" s="6">
        <v>931</v>
      </c>
      <c r="O17" s="6">
        <v>3004</v>
      </c>
      <c r="P17" s="6">
        <f t="shared" si="2"/>
        <v>3935</v>
      </c>
      <c r="Q17" s="6">
        <v>755</v>
      </c>
      <c r="R17" s="6">
        <v>1196</v>
      </c>
      <c r="S17" s="6">
        <f t="shared" si="3"/>
        <v>1951</v>
      </c>
      <c r="T17" s="6">
        <f t="shared" si="4"/>
        <v>9526</v>
      </c>
      <c r="U17" s="6">
        <f t="shared" si="5"/>
        <v>20263</v>
      </c>
      <c r="V17" s="6">
        <v>770</v>
      </c>
      <c r="W17" s="6">
        <v>158</v>
      </c>
      <c r="X17" s="6">
        <f t="shared" si="6"/>
        <v>928</v>
      </c>
      <c r="Y17" s="6">
        <v>995</v>
      </c>
      <c r="Z17" s="6">
        <v>476</v>
      </c>
      <c r="AA17" s="6">
        <v>1022</v>
      </c>
      <c r="AB17" s="6">
        <v>36</v>
      </c>
      <c r="AC17" s="6">
        <v>1425</v>
      </c>
      <c r="AD17" s="6">
        <v>42</v>
      </c>
      <c r="AE17" s="6">
        <f t="shared" si="7"/>
        <v>3996</v>
      </c>
      <c r="AF17" s="6">
        <v>88</v>
      </c>
      <c r="AG17" s="6">
        <v>702</v>
      </c>
      <c r="AH17" s="6">
        <f t="shared" si="8"/>
        <v>790</v>
      </c>
      <c r="AI17" s="6">
        <f t="shared" si="9"/>
        <v>5714</v>
      </c>
      <c r="AJ17" s="6">
        <f t="shared" si="10"/>
        <v>14549</v>
      </c>
      <c r="AK17" s="6" t="b">
        <f t="shared" si="11"/>
        <v>0</v>
      </c>
      <c r="AL17" s="6">
        <f t="shared" si="12"/>
        <v>928</v>
      </c>
      <c r="AM17" s="6">
        <v>151</v>
      </c>
      <c r="AN17" s="6">
        <v>621</v>
      </c>
      <c r="AO17" s="6">
        <v>1</v>
      </c>
      <c r="AP17" s="6">
        <f t="shared" si="13"/>
        <v>622</v>
      </c>
      <c r="AQ17" s="8">
        <f t="shared" si="14"/>
        <v>773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7</v>
      </c>
      <c r="BQ17" s="6">
        <v>2</v>
      </c>
      <c r="BR17" s="6">
        <v>2</v>
      </c>
      <c r="BS17" s="6">
        <v>6</v>
      </c>
      <c r="BT17" s="6">
        <v>5</v>
      </c>
      <c r="BU17" s="6">
        <v>25</v>
      </c>
      <c r="BV17" s="6">
        <v>20</v>
      </c>
      <c r="BW17" s="6">
        <v>84</v>
      </c>
      <c r="BX17" s="6">
        <v>150</v>
      </c>
      <c r="BY17" s="6">
        <v>83</v>
      </c>
      <c r="BZ17" s="6">
        <v>28</v>
      </c>
      <c r="CA17" s="6">
        <v>38</v>
      </c>
      <c r="CB17" s="6">
        <v>36</v>
      </c>
      <c r="CC17" s="6">
        <v>97</v>
      </c>
      <c r="CD17" s="6">
        <v>186</v>
      </c>
      <c r="CE17" s="6">
        <v>253</v>
      </c>
      <c r="CF17" s="6">
        <v>395</v>
      </c>
      <c r="CG17" s="6">
        <v>651</v>
      </c>
      <c r="CH17" s="6">
        <v>993</v>
      </c>
      <c r="CI17" s="6">
        <v>1314</v>
      </c>
      <c r="CJ17" s="5">
        <f t="shared" si="15"/>
        <v>4375</v>
      </c>
      <c r="CK17" s="6">
        <v>1558</v>
      </c>
      <c r="CL17" s="6">
        <f t="shared" si="16"/>
        <v>5933</v>
      </c>
      <c r="CM17" s="6" t="s">
        <v>114</v>
      </c>
    </row>
    <row r="18" spans="1:91" x14ac:dyDescent="0.25">
      <c r="A18" s="20">
        <v>30</v>
      </c>
      <c r="B18" s="25" t="s">
        <v>142</v>
      </c>
      <c r="C18" s="2">
        <v>5599</v>
      </c>
      <c r="D18" s="2">
        <v>3776</v>
      </c>
      <c r="E18" s="2">
        <v>9375</v>
      </c>
      <c r="F18" s="2">
        <v>3759</v>
      </c>
      <c r="G18" s="2">
        <v>5616</v>
      </c>
      <c r="H18" s="6">
        <v>2349</v>
      </c>
      <c r="I18" s="6">
        <v>3250</v>
      </c>
      <c r="J18" s="6">
        <f t="shared" si="0"/>
        <v>5599</v>
      </c>
      <c r="K18" s="6">
        <v>971</v>
      </c>
      <c r="L18" s="6">
        <v>1596</v>
      </c>
      <c r="M18" s="6">
        <f t="shared" si="1"/>
        <v>2567</v>
      </c>
      <c r="N18" s="6">
        <v>546</v>
      </c>
      <c r="O18" s="6">
        <v>2023</v>
      </c>
      <c r="P18" s="6">
        <f t="shared" si="2"/>
        <v>2569</v>
      </c>
      <c r="Q18" s="6">
        <v>247</v>
      </c>
      <c r="R18" s="6">
        <v>141</v>
      </c>
      <c r="S18" s="6">
        <f t="shared" si="3"/>
        <v>388</v>
      </c>
      <c r="T18" s="6">
        <f t="shared" si="4"/>
        <v>5524</v>
      </c>
      <c r="U18" s="6">
        <f t="shared" si="5"/>
        <v>11123</v>
      </c>
      <c r="V18" s="6">
        <v>210</v>
      </c>
      <c r="W18" s="6">
        <v>294</v>
      </c>
      <c r="X18" s="6">
        <f t="shared" si="6"/>
        <v>504</v>
      </c>
      <c r="Y18" s="6">
        <v>627</v>
      </c>
      <c r="Z18" s="6">
        <v>90</v>
      </c>
      <c r="AA18" s="6">
        <v>320</v>
      </c>
      <c r="AB18" s="6">
        <v>44</v>
      </c>
      <c r="AC18" s="6">
        <v>2618</v>
      </c>
      <c r="AD18" s="6">
        <v>26</v>
      </c>
      <c r="AE18" s="6">
        <f t="shared" si="7"/>
        <v>3725</v>
      </c>
      <c r="AF18" s="6">
        <v>87</v>
      </c>
      <c r="AG18" s="6">
        <v>1191</v>
      </c>
      <c r="AH18" s="6">
        <f t="shared" si="8"/>
        <v>1278</v>
      </c>
      <c r="AI18" s="6">
        <f t="shared" si="9"/>
        <v>5507</v>
      </c>
      <c r="AJ18" s="6">
        <f t="shared" si="10"/>
        <v>5616</v>
      </c>
      <c r="AK18" s="6" t="b">
        <f t="shared" si="11"/>
        <v>1</v>
      </c>
      <c r="AL18" s="6">
        <f t="shared" si="12"/>
        <v>504</v>
      </c>
      <c r="AM18" s="6">
        <v>315</v>
      </c>
      <c r="AN18" s="6">
        <v>189</v>
      </c>
      <c r="AO18" s="6">
        <v>0</v>
      </c>
      <c r="AP18" s="6">
        <f t="shared" si="13"/>
        <v>189</v>
      </c>
      <c r="AQ18" s="8">
        <f t="shared" si="14"/>
        <v>504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1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1</v>
      </c>
      <c r="BX18" s="6">
        <v>4</v>
      </c>
      <c r="BY18" s="6">
        <v>0</v>
      </c>
      <c r="BZ18" s="6">
        <v>4</v>
      </c>
      <c r="CA18" s="6">
        <v>5</v>
      </c>
      <c r="CB18" s="6">
        <v>13</v>
      </c>
      <c r="CC18" s="6">
        <v>28</v>
      </c>
      <c r="CD18" s="6">
        <v>49</v>
      </c>
      <c r="CE18" s="6">
        <v>102</v>
      </c>
      <c r="CF18" s="6">
        <v>282</v>
      </c>
      <c r="CG18" s="6">
        <v>436</v>
      </c>
      <c r="CH18" s="6">
        <v>654</v>
      </c>
      <c r="CI18" s="6">
        <v>1180</v>
      </c>
      <c r="CJ18" s="5">
        <f t="shared" si="15"/>
        <v>2759</v>
      </c>
      <c r="CK18" s="6">
        <v>2857</v>
      </c>
      <c r="CL18" s="6">
        <f t="shared" si="16"/>
        <v>5616</v>
      </c>
      <c r="CM18" s="6"/>
    </row>
    <row r="19" spans="1:91" x14ac:dyDescent="0.25">
      <c r="A19" s="20">
        <v>32</v>
      </c>
      <c r="B19" s="25" t="s">
        <v>143</v>
      </c>
      <c r="C19" s="2">
        <v>10942</v>
      </c>
      <c r="D19" s="2">
        <v>10448</v>
      </c>
      <c r="E19" s="2">
        <v>21390</v>
      </c>
      <c r="F19" s="2">
        <v>10247</v>
      </c>
      <c r="G19" s="2">
        <v>11143</v>
      </c>
      <c r="H19" s="2">
        <v>5697</v>
      </c>
      <c r="I19" s="2">
        <v>5245</v>
      </c>
      <c r="J19" s="2">
        <f t="shared" si="0"/>
        <v>10942</v>
      </c>
      <c r="K19" s="2">
        <v>6297</v>
      </c>
      <c r="L19" s="2">
        <v>5930</v>
      </c>
      <c r="M19" s="2">
        <f t="shared" si="1"/>
        <v>12227</v>
      </c>
      <c r="N19" s="2">
        <v>4044</v>
      </c>
      <c r="O19" s="2">
        <v>3282</v>
      </c>
      <c r="P19" s="2">
        <f t="shared" si="2"/>
        <v>7326</v>
      </c>
      <c r="Q19" s="2">
        <v>355</v>
      </c>
      <c r="R19" s="2">
        <v>340</v>
      </c>
      <c r="S19" s="2">
        <f t="shared" si="3"/>
        <v>695</v>
      </c>
      <c r="T19" s="2">
        <f t="shared" si="4"/>
        <v>20248</v>
      </c>
      <c r="U19" s="2">
        <f t="shared" si="5"/>
        <v>31190</v>
      </c>
      <c r="V19" s="2">
        <v>513</v>
      </c>
      <c r="W19" s="2">
        <v>1537</v>
      </c>
      <c r="X19" s="2">
        <f t="shared" si="6"/>
        <v>2050</v>
      </c>
      <c r="Y19" s="2">
        <v>1534</v>
      </c>
      <c r="Z19" s="2">
        <v>1025</v>
      </c>
      <c r="AA19" s="2">
        <v>1051</v>
      </c>
      <c r="AB19" s="2">
        <v>996</v>
      </c>
      <c r="AC19" s="2">
        <v>1052</v>
      </c>
      <c r="AD19" s="2">
        <v>1023</v>
      </c>
      <c r="AE19" s="2">
        <f t="shared" si="7"/>
        <v>6681</v>
      </c>
      <c r="AF19" s="2">
        <v>998</v>
      </c>
      <c r="AG19" s="2">
        <v>518</v>
      </c>
      <c r="AH19" s="2">
        <f t="shared" si="8"/>
        <v>1516</v>
      </c>
      <c r="AI19" s="2">
        <f t="shared" si="9"/>
        <v>10247</v>
      </c>
      <c r="AJ19" s="2">
        <f t="shared" si="10"/>
        <v>20943</v>
      </c>
      <c r="AK19" s="2" t="b">
        <f t="shared" si="11"/>
        <v>0</v>
      </c>
      <c r="AL19" s="2">
        <f t="shared" si="12"/>
        <v>2050</v>
      </c>
      <c r="AM19" s="2">
        <v>1322</v>
      </c>
      <c r="AN19" s="2">
        <v>2262</v>
      </c>
      <c r="AO19" s="2"/>
      <c r="AP19" s="2">
        <f t="shared" si="13"/>
        <v>2262</v>
      </c>
      <c r="AQ19" s="8">
        <f t="shared" si="14"/>
        <v>3584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>
        <v>1</v>
      </c>
      <c r="BS19" s="2"/>
      <c r="BT19" s="2">
        <v>3</v>
      </c>
      <c r="BU19" s="2">
        <v>1</v>
      </c>
      <c r="BV19" s="2">
        <v>7</v>
      </c>
      <c r="BW19" s="2">
        <v>4</v>
      </c>
      <c r="BX19" s="2">
        <v>16</v>
      </c>
      <c r="BY19" s="2">
        <v>37</v>
      </c>
      <c r="BZ19" s="2">
        <v>59</v>
      </c>
      <c r="CA19" s="2">
        <v>111</v>
      </c>
      <c r="CB19" s="2">
        <v>181</v>
      </c>
      <c r="CC19" s="2">
        <v>238</v>
      </c>
      <c r="CD19" s="2">
        <v>316</v>
      </c>
      <c r="CE19" s="2">
        <v>405</v>
      </c>
      <c r="CF19" s="2">
        <v>494</v>
      </c>
      <c r="CG19" s="2">
        <v>1158</v>
      </c>
      <c r="CH19" s="2">
        <v>1625</v>
      </c>
      <c r="CI19" s="2">
        <v>3012</v>
      </c>
      <c r="CJ19" s="1">
        <f t="shared" si="15"/>
        <v>7668</v>
      </c>
      <c r="CK19" s="2">
        <v>3475</v>
      </c>
      <c r="CL19" s="2">
        <f t="shared" si="16"/>
        <v>11143</v>
      </c>
      <c r="CM19" s="6"/>
    </row>
    <row r="20" spans="1:91" x14ac:dyDescent="0.25">
      <c r="A20" s="20">
        <v>33</v>
      </c>
      <c r="B20" s="26" t="s">
        <v>144</v>
      </c>
      <c r="C20" s="2">
        <v>21674</v>
      </c>
      <c r="D20" s="2">
        <v>13006</v>
      </c>
      <c r="E20" s="2">
        <v>34680</v>
      </c>
      <c r="F20" s="2">
        <v>12689</v>
      </c>
      <c r="G20" s="2">
        <v>21991</v>
      </c>
      <c r="H20" s="6">
        <v>10452</v>
      </c>
      <c r="I20" s="6">
        <v>11674</v>
      </c>
      <c r="J20" s="6">
        <f t="shared" si="0"/>
        <v>22126</v>
      </c>
      <c r="K20" s="6">
        <v>3810</v>
      </c>
      <c r="L20" s="6">
        <v>2256</v>
      </c>
      <c r="M20" s="6">
        <f t="shared" si="1"/>
        <v>6066</v>
      </c>
      <c r="N20" s="6">
        <v>4615</v>
      </c>
      <c r="O20" s="6">
        <v>831</v>
      </c>
      <c r="P20" s="6">
        <f t="shared" si="2"/>
        <v>5446</v>
      </c>
      <c r="Q20" s="6">
        <v>1018</v>
      </c>
      <c r="R20" s="6">
        <v>562</v>
      </c>
      <c r="S20" s="6">
        <f t="shared" si="3"/>
        <v>1580</v>
      </c>
      <c r="T20" s="6">
        <f t="shared" si="4"/>
        <v>13092</v>
      </c>
      <c r="U20" s="6">
        <f t="shared" si="5"/>
        <v>35218</v>
      </c>
      <c r="V20" s="6">
        <v>286</v>
      </c>
      <c r="W20" s="6">
        <v>262</v>
      </c>
      <c r="X20" s="6">
        <f t="shared" si="6"/>
        <v>548</v>
      </c>
      <c r="Y20" s="6">
        <v>1185</v>
      </c>
      <c r="Z20" s="6">
        <v>1326</v>
      </c>
      <c r="AA20" s="6">
        <v>7255</v>
      </c>
      <c r="AB20" s="6">
        <v>65</v>
      </c>
      <c r="AC20" s="6"/>
      <c r="AD20" s="6">
        <v>120</v>
      </c>
      <c r="AE20" s="6">
        <f t="shared" si="7"/>
        <v>9951</v>
      </c>
      <c r="AF20" s="6">
        <v>35</v>
      </c>
      <c r="AG20" s="6">
        <v>1241</v>
      </c>
      <c r="AH20" s="6">
        <f t="shared" si="8"/>
        <v>1276</v>
      </c>
      <c r="AI20" s="6">
        <f t="shared" si="9"/>
        <v>11775</v>
      </c>
      <c r="AJ20" s="6">
        <f t="shared" si="10"/>
        <v>23443</v>
      </c>
      <c r="AK20" s="6" t="b">
        <f t="shared" si="11"/>
        <v>1</v>
      </c>
      <c r="AL20" s="6">
        <f t="shared" si="12"/>
        <v>548</v>
      </c>
      <c r="AM20" s="6">
        <v>198</v>
      </c>
      <c r="AN20" s="6">
        <v>34</v>
      </c>
      <c r="AO20" s="6">
        <v>30</v>
      </c>
      <c r="AP20" s="6">
        <f t="shared" si="13"/>
        <v>64</v>
      </c>
      <c r="AQ20" s="8">
        <f t="shared" si="14"/>
        <v>262</v>
      </c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>
        <v>38</v>
      </c>
      <c r="BZ20" s="6">
        <v>38</v>
      </c>
      <c r="CA20" s="6">
        <v>417</v>
      </c>
      <c r="CB20" s="6">
        <v>154</v>
      </c>
      <c r="CC20" s="6">
        <v>234</v>
      </c>
      <c r="CD20" s="6">
        <v>810</v>
      </c>
      <c r="CE20" s="6">
        <v>1120</v>
      </c>
      <c r="CF20" s="6">
        <v>1520</v>
      </c>
      <c r="CG20" s="6">
        <v>1810</v>
      </c>
      <c r="CH20" s="6">
        <v>1220</v>
      </c>
      <c r="CI20" s="6">
        <v>1620</v>
      </c>
      <c r="CJ20" s="5">
        <f t="shared" si="15"/>
        <v>8981</v>
      </c>
      <c r="CK20" s="6">
        <v>2910</v>
      </c>
      <c r="CL20" s="6">
        <f t="shared" si="16"/>
        <v>11891</v>
      </c>
      <c r="CM20" s="6"/>
    </row>
    <row r="21" spans="1:91" x14ac:dyDescent="0.25">
      <c r="A21" s="20">
        <v>35</v>
      </c>
      <c r="B21" s="25" t="s">
        <v>145</v>
      </c>
      <c r="C21" s="2">
        <v>5779</v>
      </c>
      <c r="D21" s="2">
        <v>12142</v>
      </c>
      <c r="E21" s="2">
        <v>17921</v>
      </c>
      <c r="F21" s="2">
        <v>11716</v>
      </c>
      <c r="G21" s="2">
        <v>6205</v>
      </c>
      <c r="H21" s="6">
        <v>3054</v>
      </c>
      <c r="I21" s="6">
        <v>2725</v>
      </c>
      <c r="J21" s="6">
        <f t="shared" si="0"/>
        <v>5779</v>
      </c>
      <c r="K21" s="6">
        <v>1151</v>
      </c>
      <c r="L21" s="6">
        <v>1747</v>
      </c>
      <c r="M21" s="6">
        <f t="shared" si="1"/>
        <v>2898</v>
      </c>
      <c r="N21" s="6">
        <v>843</v>
      </c>
      <c r="O21" s="6">
        <v>2664</v>
      </c>
      <c r="P21" s="6">
        <f t="shared" si="2"/>
        <v>3507</v>
      </c>
      <c r="Q21" s="6">
        <v>448</v>
      </c>
      <c r="R21" s="6">
        <v>490</v>
      </c>
      <c r="S21" s="6">
        <f t="shared" si="3"/>
        <v>938</v>
      </c>
      <c r="T21" s="6">
        <f t="shared" si="4"/>
        <v>7343</v>
      </c>
      <c r="U21" s="6">
        <f t="shared" si="5"/>
        <v>13122</v>
      </c>
      <c r="V21" s="6">
        <v>142</v>
      </c>
      <c r="W21" s="6">
        <v>364</v>
      </c>
      <c r="X21" s="6">
        <f t="shared" si="6"/>
        <v>506</v>
      </c>
      <c r="Y21" s="6">
        <v>1096</v>
      </c>
      <c r="Z21" s="6">
        <v>447</v>
      </c>
      <c r="AA21" s="6">
        <v>837</v>
      </c>
      <c r="AB21" s="6">
        <v>13</v>
      </c>
      <c r="AC21" s="6">
        <v>571</v>
      </c>
      <c r="AD21" s="6">
        <v>83</v>
      </c>
      <c r="AE21" s="6">
        <f t="shared" si="7"/>
        <v>3047</v>
      </c>
      <c r="AF21" s="6">
        <v>96</v>
      </c>
      <c r="AG21" s="6">
        <v>528</v>
      </c>
      <c r="AH21" s="6">
        <f t="shared" si="8"/>
        <v>624</v>
      </c>
      <c r="AI21" s="6">
        <f t="shared" si="9"/>
        <v>4177</v>
      </c>
      <c r="AJ21" s="6">
        <f t="shared" si="10"/>
        <v>8945</v>
      </c>
      <c r="AK21" s="6" t="b">
        <f t="shared" si="11"/>
        <v>0</v>
      </c>
      <c r="AL21" s="6">
        <f t="shared" si="12"/>
        <v>506</v>
      </c>
      <c r="AM21" s="6">
        <v>364</v>
      </c>
      <c r="AN21" s="6">
        <v>142</v>
      </c>
      <c r="AO21" s="6">
        <v>0</v>
      </c>
      <c r="AP21" s="6">
        <f t="shared" si="13"/>
        <v>142</v>
      </c>
      <c r="AQ21" s="8">
        <f t="shared" si="14"/>
        <v>506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3</v>
      </c>
      <c r="BV21" s="6">
        <v>2</v>
      </c>
      <c r="BW21" s="6">
        <v>0</v>
      </c>
      <c r="BX21" s="6">
        <v>1</v>
      </c>
      <c r="BY21" s="6">
        <v>2</v>
      </c>
      <c r="BZ21" s="6">
        <v>1</v>
      </c>
      <c r="CA21" s="6">
        <v>2</v>
      </c>
      <c r="CB21" s="6">
        <v>2</v>
      </c>
      <c r="CC21" s="6">
        <v>6</v>
      </c>
      <c r="CD21" s="6">
        <v>11</v>
      </c>
      <c r="CE21" s="6">
        <v>35</v>
      </c>
      <c r="CF21" s="6">
        <v>135</v>
      </c>
      <c r="CG21" s="6">
        <v>284</v>
      </c>
      <c r="CH21" s="6">
        <v>417</v>
      </c>
      <c r="CI21" s="6">
        <v>731</v>
      </c>
      <c r="CJ21" s="5">
        <f t="shared" si="15"/>
        <v>1632</v>
      </c>
      <c r="CK21" s="6">
        <v>1561</v>
      </c>
      <c r="CL21" s="6">
        <f t="shared" si="16"/>
        <v>3193</v>
      </c>
      <c r="CM21" s="6"/>
    </row>
    <row r="22" spans="1:91" x14ac:dyDescent="0.25">
      <c r="A22" s="20">
        <v>36</v>
      </c>
      <c r="B22" s="25" t="s">
        <v>146</v>
      </c>
      <c r="C22" s="2">
        <v>20155</v>
      </c>
      <c r="D22" s="2">
        <v>8612</v>
      </c>
      <c r="E22" s="2">
        <v>28767</v>
      </c>
      <c r="F22" s="2">
        <v>9476</v>
      </c>
      <c r="G22" s="2">
        <v>19291</v>
      </c>
      <c r="H22" s="6">
        <v>13648</v>
      </c>
      <c r="I22" s="6">
        <v>6507</v>
      </c>
      <c r="J22" s="6">
        <f t="shared" si="0"/>
        <v>20155</v>
      </c>
      <c r="K22" s="6">
        <v>1122</v>
      </c>
      <c r="L22" s="6">
        <v>2584</v>
      </c>
      <c r="M22" s="6">
        <f t="shared" si="1"/>
        <v>3706</v>
      </c>
      <c r="N22" s="6">
        <v>715</v>
      </c>
      <c r="O22" s="6">
        <v>3847</v>
      </c>
      <c r="P22" s="6">
        <f t="shared" si="2"/>
        <v>4562</v>
      </c>
      <c r="Q22" s="6">
        <v>234</v>
      </c>
      <c r="R22" s="6">
        <v>318</v>
      </c>
      <c r="S22" s="6">
        <f t="shared" si="3"/>
        <v>552</v>
      </c>
      <c r="T22" s="6">
        <f t="shared" si="4"/>
        <v>8820</v>
      </c>
      <c r="U22" s="6">
        <f t="shared" si="5"/>
        <v>28975</v>
      </c>
      <c r="V22" s="6">
        <v>113</v>
      </c>
      <c r="W22" s="6">
        <v>482</v>
      </c>
      <c r="X22" s="6">
        <f t="shared" si="6"/>
        <v>595</v>
      </c>
      <c r="Y22" s="6">
        <v>1678</v>
      </c>
      <c r="Z22" s="6">
        <v>616</v>
      </c>
      <c r="AA22" s="6">
        <v>961</v>
      </c>
      <c r="AB22" s="6">
        <v>34</v>
      </c>
      <c r="AC22" s="6">
        <v>1716</v>
      </c>
      <c r="AD22" s="6">
        <v>1654</v>
      </c>
      <c r="AE22" s="6">
        <f t="shared" si="7"/>
        <v>6659</v>
      </c>
      <c r="AF22" s="6">
        <v>257</v>
      </c>
      <c r="AG22" s="6">
        <v>1455</v>
      </c>
      <c r="AH22" s="6">
        <f t="shared" si="8"/>
        <v>1712</v>
      </c>
      <c r="AI22" s="6">
        <f t="shared" si="9"/>
        <v>8966</v>
      </c>
      <c r="AJ22" s="6">
        <f t="shared" si="10"/>
        <v>20009</v>
      </c>
      <c r="AK22" s="6" t="b">
        <f t="shared" si="11"/>
        <v>1</v>
      </c>
      <c r="AL22" s="6">
        <f t="shared" si="12"/>
        <v>595</v>
      </c>
      <c r="AM22" s="6">
        <v>168</v>
      </c>
      <c r="AN22" s="6">
        <v>314</v>
      </c>
      <c r="AO22" s="6">
        <v>0</v>
      </c>
      <c r="AP22" s="6">
        <f t="shared" si="13"/>
        <v>314</v>
      </c>
      <c r="AQ22" s="8">
        <f t="shared" si="14"/>
        <v>482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1</v>
      </c>
      <c r="AZ22" s="6">
        <v>0</v>
      </c>
      <c r="BA22" s="6">
        <v>1</v>
      </c>
      <c r="BB22" s="6">
        <v>1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3</v>
      </c>
      <c r="BI22" s="6">
        <v>0</v>
      </c>
      <c r="BJ22" s="6">
        <v>3</v>
      </c>
      <c r="BK22" s="6">
        <v>1</v>
      </c>
      <c r="BL22" s="6">
        <v>0</v>
      </c>
      <c r="BM22" s="6">
        <v>4</v>
      </c>
      <c r="BN22" s="6">
        <v>5</v>
      </c>
      <c r="BO22" s="6">
        <v>19</v>
      </c>
      <c r="BP22" s="6">
        <v>32</v>
      </c>
      <c r="BQ22" s="6">
        <v>91</v>
      </c>
      <c r="BR22" s="6">
        <v>71</v>
      </c>
      <c r="BS22" s="6">
        <v>54</v>
      </c>
      <c r="BT22" s="6">
        <v>108</v>
      </c>
      <c r="BU22" s="6">
        <v>147</v>
      </c>
      <c r="BV22" s="6">
        <v>146</v>
      </c>
      <c r="BW22" s="6">
        <v>226</v>
      </c>
      <c r="BX22" s="6">
        <v>206</v>
      </c>
      <c r="BY22" s="6">
        <v>302</v>
      </c>
      <c r="BZ22" s="6">
        <v>355</v>
      </c>
      <c r="CA22" s="6">
        <v>450</v>
      </c>
      <c r="CB22" s="6">
        <v>616</v>
      </c>
      <c r="CC22" s="6">
        <v>513</v>
      </c>
      <c r="CD22" s="6">
        <v>962</v>
      </c>
      <c r="CE22" s="6">
        <v>1125</v>
      </c>
      <c r="CF22" s="6">
        <v>1352</v>
      </c>
      <c r="CG22" s="6">
        <v>1754</v>
      </c>
      <c r="CH22" s="6">
        <v>2427</v>
      </c>
      <c r="CI22" s="6">
        <v>2755</v>
      </c>
      <c r="CJ22" s="5">
        <f t="shared" si="15"/>
        <v>13730</v>
      </c>
      <c r="CK22" s="6">
        <v>2983</v>
      </c>
      <c r="CL22" s="6">
        <f t="shared" si="16"/>
        <v>16713</v>
      </c>
      <c r="CM22" s="6"/>
    </row>
    <row r="23" spans="1:91" x14ac:dyDescent="0.25">
      <c r="A23" s="20">
        <v>39</v>
      </c>
      <c r="B23" s="25" t="s">
        <v>147</v>
      </c>
      <c r="C23" s="2">
        <v>14705</v>
      </c>
      <c r="D23" s="2">
        <v>10829</v>
      </c>
      <c r="E23" s="2">
        <v>25536</v>
      </c>
      <c r="F23" s="2">
        <v>11832</v>
      </c>
      <c r="G23" s="2">
        <v>13702</v>
      </c>
      <c r="H23" s="6">
        <v>9277</v>
      </c>
      <c r="I23" s="6">
        <v>5428</v>
      </c>
      <c r="J23" s="6">
        <f t="shared" si="0"/>
        <v>14705</v>
      </c>
      <c r="K23" s="6">
        <v>1838</v>
      </c>
      <c r="L23" s="6">
        <v>3063</v>
      </c>
      <c r="M23" s="6">
        <f t="shared" si="1"/>
        <v>4901</v>
      </c>
      <c r="N23" s="6">
        <v>1165</v>
      </c>
      <c r="O23" s="6">
        <v>3118</v>
      </c>
      <c r="P23" s="6">
        <f t="shared" si="2"/>
        <v>4283</v>
      </c>
      <c r="Q23" s="2">
        <v>715</v>
      </c>
      <c r="R23" s="2">
        <v>788</v>
      </c>
      <c r="S23" s="2">
        <f t="shared" si="3"/>
        <v>1503</v>
      </c>
      <c r="T23" s="2">
        <f t="shared" si="4"/>
        <v>10687</v>
      </c>
      <c r="U23" s="2">
        <f t="shared" si="5"/>
        <v>25392</v>
      </c>
      <c r="V23" s="2">
        <v>253</v>
      </c>
      <c r="W23" s="2">
        <v>269</v>
      </c>
      <c r="X23" s="2">
        <f t="shared" si="6"/>
        <v>522</v>
      </c>
      <c r="Y23" s="2">
        <v>874</v>
      </c>
      <c r="Z23" s="2">
        <v>1459</v>
      </c>
      <c r="AA23" s="2">
        <v>366</v>
      </c>
      <c r="AB23" s="2">
        <v>494</v>
      </c>
      <c r="AC23" s="2">
        <v>674</v>
      </c>
      <c r="AD23" s="2">
        <v>357</v>
      </c>
      <c r="AE23" s="2">
        <f t="shared" si="7"/>
        <v>4224</v>
      </c>
      <c r="AF23" s="2">
        <v>194</v>
      </c>
      <c r="AG23" s="2">
        <v>379</v>
      </c>
      <c r="AH23" s="2">
        <f t="shared" si="8"/>
        <v>573</v>
      </c>
      <c r="AI23" s="2">
        <f t="shared" si="9"/>
        <v>5319</v>
      </c>
      <c r="AJ23" s="2">
        <f t="shared" si="10"/>
        <v>20073</v>
      </c>
      <c r="AK23" s="2" t="b">
        <f t="shared" si="11"/>
        <v>0</v>
      </c>
      <c r="AL23" s="2">
        <f t="shared" si="12"/>
        <v>522</v>
      </c>
      <c r="AM23" s="2">
        <v>328</v>
      </c>
      <c r="AN23" s="2">
        <v>347</v>
      </c>
      <c r="AO23" s="2">
        <v>0</v>
      </c>
      <c r="AP23" s="2">
        <f t="shared" si="13"/>
        <v>347</v>
      </c>
      <c r="AQ23" s="8">
        <f t="shared" si="14"/>
        <v>675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2</v>
      </c>
      <c r="BR23" s="6">
        <v>1</v>
      </c>
      <c r="BS23" s="6">
        <v>0</v>
      </c>
      <c r="BT23" s="6">
        <v>3</v>
      </c>
      <c r="BU23" s="6">
        <v>5</v>
      </c>
      <c r="BV23" s="6">
        <v>3</v>
      </c>
      <c r="BW23" s="6">
        <v>6</v>
      </c>
      <c r="BX23" s="6">
        <v>10</v>
      </c>
      <c r="BY23" s="6">
        <v>18</v>
      </c>
      <c r="BZ23" s="6">
        <v>44</v>
      </c>
      <c r="CA23" s="6">
        <v>90</v>
      </c>
      <c r="CB23" s="6">
        <v>105</v>
      </c>
      <c r="CC23" s="6">
        <v>114</v>
      </c>
      <c r="CD23" s="6">
        <v>154</v>
      </c>
      <c r="CE23" s="6">
        <v>242</v>
      </c>
      <c r="CF23" s="6">
        <v>369</v>
      </c>
      <c r="CG23" s="6">
        <v>487</v>
      </c>
      <c r="CH23" s="6">
        <v>713</v>
      </c>
      <c r="CI23" s="6">
        <v>997</v>
      </c>
      <c r="CJ23" s="5">
        <f t="shared" si="15"/>
        <v>3363</v>
      </c>
      <c r="CK23" s="6">
        <v>1351</v>
      </c>
      <c r="CL23" s="6">
        <f t="shared" si="16"/>
        <v>4714</v>
      </c>
      <c r="CM23" s="6"/>
    </row>
    <row r="24" spans="1:91" x14ac:dyDescent="0.25">
      <c r="A24" s="20">
        <v>41</v>
      </c>
      <c r="B24" s="25" t="s">
        <v>148</v>
      </c>
      <c r="C24" s="2">
        <v>19003</v>
      </c>
      <c r="D24" s="2">
        <v>5068</v>
      </c>
      <c r="E24" s="2">
        <v>24071</v>
      </c>
      <c r="F24" s="2">
        <v>5458</v>
      </c>
      <c r="G24" s="2">
        <v>18316</v>
      </c>
      <c r="H24" s="6">
        <v>8632</v>
      </c>
      <c r="I24" s="6">
        <v>4188</v>
      </c>
      <c r="J24" s="6">
        <f t="shared" si="0"/>
        <v>12820</v>
      </c>
      <c r="K24" s="6">
        <v>1923</v>
      </c>
      <c r="L24" s="6">
        <v>5033</v>
      </c>
      <c r="M24" s="6">
        <f t="shared" si="1"/>
        <v>6956</v>
      </c>
      <c r="N24" s="6">
        <v>1471</v>
      </c>
      <c r="O24" s="6">
        <v>4126</v>
      </c>
      <c r="P24" s="6">
        <f t="shared" si="2"/>
        <v>5597</v>
      </c>
      <c r="Q24" s="6">
        <v>399</v>
      </c>
      <c r="R24" s="6">
        <v>852</v>
      </c>
      <c r="S24" s="6">
        <f t="shared" ref="S24:S65" si="17">SUM(Q24:R24)</f>
        <v>1251</v>
      </c>
      <c r="T24" s="6">
        <f t="shared" si="4"/>
        <v>13804</v>
      </c>
      <c r="U24" s="6">
        <f t="shared" si="5"/>
        <v>26624</v>
      </c>
      <c r="V24" s="6">
        <v>578</v>
      </c>
      <c r="W24" s="6">
        <v>174</v>
      </c>
      <c r="X24" s="6">
        <f t="shared" si="6"/>
        <v>752</v>
      </c>
      <c r="Y24" s="6">
        <v>1014</v>
      </c>
      <c r="Z24" s="6">
        <v>1608</v>
      </c>
      <c r="AA24" s="6">
        <v>1175</v>
      </c>
      <c r="AB24" s="6">
        <v>83</v>
      </c>
      <c r="AC24" s="6">
        <v>988</v>
      </c>
      <c r="AD24" s="6">
        <v>778</v>
      </c>
      <c r="AE24" s="6">
        <f t="shared" si="7"/>
        <v>5646</v>
      </c>
      <c r="AF24" s="6">
        <v>345</v>
      </c>
      <c r="AG24" s="6">
        <v>1158</v>
      </c>
      <c r="AH24" s="6">
        <f t="shared" si="8"/>
        <v>1503</v>
      </c>
      <c r="AI24" s="6">
        <f t="shared" si="9"/>
        <v>7901</v>
      </c>
      <c r="AJ24" s="6">
        <f t="shared" si="10"/>
        <v>18723</v>
      </c>
      <c r="AK24" s="6" t="b">
        <f t="shared" si="11"/>
        <v>1</v>
      </c>
      <c r="AL24" s="6">
        <f t="shared" si="12"/>
        <v>752</v>
      </c>
      <c r="AM24" s="6">
        <v>93</v>
      </c>
      <c r="AN24" s="6">
        <v>78</v>
      </c>
      <c r="AO24" s="6">
        <v>0</v>
      </c>
      <c r="AP24" s="6">
        <f t="shared" si="13"/>
        <v>78</v>
      </c>
      <c r="AQ24" s="8">
        <f t="shared" si="14"/>
        <v>171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1</v>
      </c>
      <c r="BW24" s="6">
        <v>6</v>
      </c>
      <c r="BX24" s="6">
        <v>1</v>
      </c>
      <c r="BY24" s="6">
        <v>17</v>
      </c>
      <c r="BZ24" s="6">
        <v>27</v>
      </c>
      <c r="CA24" s="6">
        <v>71</v>
      </c>
      <c r="CB24" s="6">
        <v>897</v>
      </c>
      <c r="CC24" s="6">
        <v>1072</v>
      </c>
      <c r="CD24" s="6">
        <v>1277</v>
      </c>
      <c r="CE24" s="6">
        <v>1451</v>
      </c>
      <c r="CF24" s="6">
        <v>1912</v>
      </c>
      <c r="CG24" s="6">
        <v>2297</v>
      </c>
      <c r="CH24" s="6">
        <v>2574</v>
      </c>
      <c r="CI24" s="6">
        <v>3031</v>
      </c>
      <c r="CJ24" s="5">
        <f t="shared" si="15"/>
        <v>14634</v>
      </c>
      <c r="CK24" s="6">
        <v>4682</v>
      </c>
      <c r="CL24" s="6">
        <f t="shared" si="16"/>
        <v>19316</v>
      </c>
      <c r="CM24" s="6" t="s">
        <v>118</v>
      </c>
    </row>
    <row r="25" spans="1:91" x14ac:dyDescent="0.25">
      <c r="A25" s="20">
        <v>42</v>
      </c>
      <c r="B25" s="25" t="s">
        <v>149</v>
      </c>
      <c r="C25" s="2">
        <v>3700</v>
      </c>
      <c r="D25" s="2">
        <v>3652</v>
      </c>
      <c r="E25" s="2">
        <v>7352</v>
      </c>
      <c r="F25" s="2">
        <v>3279</v>
      </c>
      <c r="G25" s="2">
        <v>4073</v>
      </c>
      <c r="H25" s="6">
        <v>5483</v>
      </c>
      <c r="I25" s="6">
        <v>1803</v>
      </c>
      <c r="J25" s="6">
        <f t="shared" si="0"/>
        <v>7286</v>
      </c>
      <c r="K25" s="6">
        <v>562</v>
      </c>
      <c r="L25" s="6">
        <v>912</v>
      </c>
      <c r="M25" s="6">
        <f t="shared" si="1"/>
        <v>1474</v>
      </c>
      <c r="N25" s="6">
        <v>402</v>
      </c>
      <c r="O25" s="6">
        <v>652</v>
      </c>
      <c r="P25" s="6">
        <f t="shared" si="2"/>
        <v>1054</v>
      </c>
      <c r="Q25" s="6">
        <v>236</v>
      </c>
      <c r="R25" s="6">
        <v>269</v>
      </c>
      <c r="S25" s="6">
        <f t="shared" si="17"/>
        <v>505</v>
      </c>
      <c r="T25" s="6">
        <f t="shared" si="4"/>
        <v>3033</v>
      </c>
      <c r="U25" s="6">
        <f t="shared" si="5"/>
        <v>10319</v>
      </c>
      <c r="V25" s="6">
        <v>1</v>
      </c>
      <c r="W25" s="6">
        <v>119</v>
      </c>
      <c r="X25" s="6">
        <f t="shared" si="6"/>
        <v>120</v>
      </c>
      <c r="Y25" s="6">
        <v>354</v>
      </c>
      <c r="Z25" s="6">
        <v>113</v>
      </c>
      <c r="AA25" s="6">
        <v>208</v>
      </c>
      <c r="AB25" s="6">
        <v>123</v>
      </c>
      <c r="AC25" s="6">
        <v>212</v>
      </c>
      <c r="AD25" s="6">
        <v>149</v>
      </c>
      <c r="AE25" s="6">
        <f t="shared" si="7"/>
        <v>1159</v>
      </c>
      <c r="AF25" s="6">
        <v>129</v>
      </c>
      <c r="AG25" s="6">
        <v>178</v>
      </c>
      <c r="AH25" s="6">
        <f t="shared" si="8"/>
        <v>307</v>
      </c>
      <c r="AI25" s="6">
        <f t="shared" si="9"/>
        <v>1586</v>
      </c>
      <c r="AJ25" s="6">
        <f t="shared" si="10"/>
        <v>8733</v>
      </c>
      <c r="AK25" s="6" t="b">
        <f t="shared" si="11"/>
        <v>0</v>
      </c>
      <c r="AL25" s="6">
        <f t="shared" si="12"/>
        <v>120</v>
      </c>
      <c r="AM25" s="6">
        <v>1</v>
      </c>
      <c r="AN25" s="6">
        <v>118</v>
      </c>
      <c r="AO25" s="6">
        <v>0</v>
      </c>
      <c r="AP25" s="6">
        <f t="shared" si="13"/>
        <v>118</v>
      </c>
      <c r="AQ25" s="8">
        <f t="shared" si="14"/>
        <v>119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1</v>
      </c>
      <c r="BP25" s="6">
        <v>0</v>
      </c>
      <c r="BQ25" s="6">
        <v>1</v>
      </c>
      <c r="BR25" s="6">
        <v>0</v>
      </c>
      <c r="BS25" s="6">
        <v>1</v>
      </c>
      <c r="BT25" s="6">
        <v>2</v>
      </c>
      <c r="BU25" s="6">
        <v>3</v>
      </c>
      <c r="BV25" s="6">
        <v>2</v>
      </c>
      <c r="BW25" s="6">
        <v>13</v>
      </c>
      <c r="BX25" s="6">
        <v>4</v>
      </c>
      <c r="BY25" s="6">
        <v>7</v>
      </c>
      <c r="BZ25" s="6">
        <v>8</v>
      </c>
      <c r="CA25" s="6">
        <v>23</v>
      </c>
      <c r="CB25" s="6">
        <v>17</v>
      </c>
      <c r="CC25" s="6">
        <v>31</v>
      </c>
      <c r="CD25" s="6">
        <v>30</v>
      </c>
      <c r="CE25" s="6">
        <v>48</v>
      </c>
      <c r="CF25" s="6">
        <v>69</v>
      </c>
      <c r="CG25" s="6">
        <v>116</v>
      </c>
      <c r="CH25" s="6">
        <v>273</v>
      </c>
      <c r="CI25" s="6">
        <v>464</v>
      </c>
      <c r="CJ25" s="5">
        <f t="shared" si="15"/>
        <v>1113</v>
      </c>
      <c r="CK25" s="6">
        <v>534</v>
      </c>
      <c r="CL25" s="6">
        <f t="shared" si="16"/>
        <v>1647</v>
      </c>
      <c r="CM25" s="6"/>
    </row>
    <row r="26" spans="1:91" x14ac:dyDescent="0.25">
      <c r="A26" s="20">
        <v>44</v>
      </c>
      <c r="B26" s="25" t="s">
        <v>150</v>
      </c>
      <c r="C26" s="2">
        <v>6287</v>
      </c>
      <c r="D26" s="2">
        <v>6951</v>
      </c>
      <c r="E26" s="2">
        <v>13238</v>
      </c>
      <c r="F26" s="2">
        <v>7249</v>
      </c>
      <c r="G26" s="2">
        <v>5989</v>
      </c>
      <c r="H26" s="6">
        <v>3163</v>
      </c>
      <c r="I26" s="6">
        <v>3124</v>
      </c>
      <c r="J26" s="6">
        <f t="shared" si="0"/>
        <v>6287</v>
      </c>
      <c r="K26" s="6">
        <v>1256</v>
      </c>
      <c r="L26" s="6">
        <v>1481</v>
      </c>
      <c r="M26" s="6">
        <f t="shared" si="1"/>
        <v>2737</v>
      </c>
      <c r="N26" s="6">
        <v>1085</v>
      </c>
      <c r="O26" s="6">
        <v>2348</v>
      </c>
      <c r="P26" s="6">
        <f t="shared" si="2"/>
        <v>3433</v>
      </c>
      <c r="Q26" s="6">
        <v>91</v>
      </c>
      <c r="R26" s="6">
        <v>209</v>
      </c>
      <c r="S26" s="6">
        <f t="shared" si="17"/>
        <v>300</v>
      </c>
      <c r="T26" s="6">
        <f t="shared" si="4"/>
        <v>6470</v>
      </c>
      <c r="U26" s="6">
        <f t="shared" si="5"/>
        <v>12757</v>
      </c>
      <c r="V26" s="6">
        <v>125</v>
      </c>
      <c r="W26" s="6">
        <v>258</v>
      </c>
      <c r="X26" s="6">
        <f t="shared" si="6"/>
        <v>383</v>
      </c>
      <c r="Y26" s="6">
        <v>891</v>
      </c>
      <c r="Z26" s="6">
        <v>322</v>
      </c>
      <c r="AA26" s="6">
        <v>565</v>
      </c>
      <c r="AB26" s="6">
        <v>0</v>
      </c>
      <c r="AC26" s="6">
        <v>0</v>
      </c>
      <c r="AD26" s="6">
        <v>61</v>
      </c>
      <c r="AE26" s="6">
        <f t="shared" si="7"/>
        <v>1839</v>
      </c>
      <c r="AF26" s="6">
        <v>144</v>
      </c>
      <c r="AG26" s="6">
        <v>1164</v>
      </c>
      <c r="AH26" s="6">
        <f t="shared" si="8"/>
        <v>1308</v>
      </c>
      <c r="AI26" s="6">
        <f t="shared" si="9"/>
        <v>3530</v>
      </c>
      <c r="AJ26" s="6">
        <f t="shared" si="10"/>
        <v>9227</v>
      </c>
      <c r="AK26" s="6" t="b">
        <f t="shared" si="11"/>
        <v>0</v>
      </c>
      <c r="AL26" s="6">
        <f t="shared" si="12"/>
        <v>383</v>
      </c>
      <c r="AM26" s="6">
        <v>258</v>
      </c>
      <c r="AN26" s="6">
        <v>125</v>
      </c>
      <c r="AO26" s="6">
        <v>0</v>
      </c>
      <c r="AP26" s="6">
        <f t="shared" si="13"/>
        <v>125</v>
      </c>
      <c r="AQ26" s="8">
        <f t="shared" si="14"/>
        <v>383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2</v>
      </c>
      <c r="BW26" s="6">
        <v>3</v>
      </c>
      <c r="BX26" s="6">
        <v>3</v>
      </c>
      <c r="BY26" s="6">
        <v>3</v>
      </c>
      <c r="BZ26" s="6">
        <v>3</v>
      </c>
      <c r="CA26" s="6">
        <v>12</v>
      </c>
      <c r="CB26" s="6">
        <v>20</v>
      </c>
      <c r="CC26" s="6">
        <v>25</v>
      </c>
      <c r="CD26" s="6">
        <v>65</v>
      </c>
      <c r="CE26" s="6">
        <v>139</v>
      </c>
      <c r="CF26" s="6">
        <v>381</v>
      </c>
      <c r="CG26" s="6">
        <v>530</v>
      </c>
      <c r="CH26" s="6">
        <v>730</v>
      </c>
      <c r="CI26" s="6">
        <v>1445</v>
      </c>
      <c r="CJ26" s="5">
        <f t="shared" si="15"/>
        <v>3361</v>
      </c>
      <c r="CK26" s="6">
        <v>2658</v>
      </c>
      <c r="CL26" s="6">
        <f t="shared" si="16"/>
        <v>6019</v>
      </c>
      <c r="CM26" s="6"/>
    </row>
    <row r="27" spans="1:91" x14ac:dyDescent="0.25">
      <c r="A27" s="20">
        <v>38</v>
      </c>
      <c r="B27" s="25" t="s">
        <v>151</v>
      </c>
      <c r="C27" s="2">
        <v>7413</v>
      </c>
      <c r="D27" s="2">
        <v>2514</v>
      </c>
      <c r="E27" s="2">
        <v>9927</v>
      </c>
      <c r="F27" s="2">
        <v>3314</v>
      </c>
      <c r="G27" s="2">
        <v>6613</v>
      </c>
      <c r="H27" s="6">
        <v>2965</v>
      </c>
      <c r="I27" s="6">
        <v>780</v>
      </c>
      <c r="J27" s="6">
        <f t="shared" si="0"/>
        <v>3745</v>
      </c>
      <c r="K27" s="6">
        <v>1575</v>
      </c>
      <c r="L27" s="6">
        <v>1047</v>
      </c>
      <c r="M27" s="6">
        <f t="shared" si="1"/>
        <v>2622</v>
      </c>
      <c r="N27" s="6">
        <v>718</v>
      </c>
      <c r="O27" s="6">
        <v>1086</v>
      </c>
      <c r="P27" s="6">
        <f t="shared" si="2"/>
        <v>1804</v>
      </c>
      <c r="Q27" s="6">
        <v>151</v>
      </c>
      <c r="R27" s="6">
        <v>286</v>
      </c>
      <c r="S27" s="6">
        <f t="shared" si="17"/>
        <v>437</v>
      </c>
      <c r="T27" s="6">
        <f t="shared" si="4"/>
        <v>4863</v>
      </c>
      <c r="U27" s="6">
        <f t="shared" si="5"/>
        <v>8608</v>
      </c>
      <c r="V27" s="6">
        <v>54</v>
      </c>
      <c r="W27" s="6">
        <v>27</v>
      </c>
      <c r="X27" s="6">
        <f t="shared" si="6"/>
        <v>81</v>
      </c>
      <c r="Y27" s="6">
        <v>308</v>
      </c>
      <c r="Z27" s="6">
        <v>172</v>
      </c>
      <c r="AA27" s="6">
        <v>376</v>
      </c>
      <c r="AB27" s="6">
        <v>5</v>
      </c>
      <c r="AC27" s="6">
        <v>488</v>
      </c>
      <c r="AD27" s="6">
        <v>8</v>
      </c>
      <c r="AE27" s="6">
        <f t="shared" si="7"/>
        <v>1357</v>
      </c>
      <c r="AF27" s="6">
        <v>37</v>
      </c>
      <c r="AG27" s="6">
        <v>1842</v>
      </c>
      <c r="AH27" s="6">
        <f t="shared" si="8"/>
        <v>1879</v>
      </c>
      <c r="AI27" s="6">
        <f t="shared" si="9"/>
        <v>3317</v>
      </c>
      <c r="AJ27" s="6">
        <f t="shared" si="10"/>
        <v>5291</v>
      </c>
      <c r="AK27" s="6" t="b">
        <f t="shared" si="11"/>
        <v>0</v>
      </c>
      <c r="AL27" s="6">
        <f t="shared" si="12"/>
        <v>81</v>
      </c>
      <c r="AM27" s="6">
        <v>32</v>
      </c>
      <c r="AN27" s="6">
        <v>226</v>
      </c>
      <c r="AO27" s="6">
        <v>508</v>
      </c>
      <c r="AP27" s="6">
        <f t="shared" si="13"/>
        <v>734</v>
      </c>
      <c r="AQ27" s="8">
        <f t="shared" si="14"/>
        <v>766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2</v>
      </c>
      <c r="BV27" s="6">
        <v>6</v>
      </c>
      <c r="BW27" s="6">
        <v>12</v>
      </c>
      <c r="BX27" s="6">
        <v>28</v>
      </c>
      <c r="BY27" s="6">
        <v>46</v>
      </c>
      <c r="BZ27" s="6">
        <v>62</v>
      </c>
      <c r="CA27" s="6">
        <v>90</v>
      </c>
      <c r="CB27" s="6">
        <v>101</v>
      </c>
      <c r="CC27" s="6">
        <v>133</v>
      </c>
      <c r="CD27" s="6">
        <v>198</v>
      </c>
      <c r="CE27" s="6">
        <v>265</v>
      </c>
      <c r="CF27" s="6">
        <v>400</v>
      </c>
      <c r="CG27" s="6">
        <v>465</v>
      </c>
      <c r="CH27" s="6">
        <v>558</v>
      </c>
      <c r="CI27" s="6">
        <v>581</v>
      </c>
      <c r="CJ27" s="5">
        <f t="shared" si="15"/>
        <v>2947</v>
      </c>
      <c r="CK27" s="6">
        <v>624</v>
      </c>
      <c r="CL27" s="6">
        <f t="shared" si="16"/>
        <v>3571</v>
      </c>
      <c r="CM27" s="6" t="s">
        <v>114</v>
      </c>
    </row>
    <row r="28" spans="1:91" x14ac:dyDescent="0.25">
      <c r="A28" s="20">
        <v>46</v>
      </c>
      <c r="B28" s="25" t="s">
        <v>152</v>
      </c>
      <c r="C28" s="2">
        <v>973</v>
      </c>
      <c r="D28" s="2">
        <v>1747</v>
      </c>
      <c r="E28" s="2">
        <v>2720</v>
      </c>
      <c r="F28" s="2">
        <v>1164</v>
      </c>
      <c r="G28" s="2">
        <v>1556</v>
      </c>
      <c r="H28" s="6">
        <v>502</v>
      </c>
      <c r="I28" s="6">
        <v>869</v>
      </c>
      <c r="J28" s="6">
        <f t="shared" si="0"/>
        <v>1371</v>
      </c>
      <c r="K28" s="6">
        <v>248</v>
      </c>
      <c r="L28" s="6">
        <v>437</v>
      </c>
      <c r="M28" s="6">
        <f t="shared" si="1"/>
        <v>685</v>
      </c>
      <c r="N28" s="6">
        <v>130</v>
      </c>
      <c r="O28" s="6">
        <v>313</v>
      </c>
      <c r="P28" s="6">
        <f t="shared" si="2"/>
        <v>443</v>
      </c>
      <c r="Q28" s="6">
        <v>99</v>
      </c>
      <c r="R28" s="6">
        <v>111</v>
      </c>
      <c r="S28" s="6">
        <f t="shared" si="17"/>
        <v>210</v>
      </c>
      <c r="T28" s="6">
        <f t="shared" si="4"/>
        <v>1338</v>
      </c>
      <c r="U28" s="6">
        <f t="shared" si="5"/>
        <v>2709</v>
      </c>
      <c r="V28" s="6">
        <v>114</v>
      </c>
      <c r="W28" s="6">
        <v>107</v>
      </c>
      <c r="X28" s="6">
        <f t="shared" si="6"/>
        <v>221</v>
      </c>
      <c r="Y28" s="6">
        <v>228</v>
      </c>
      <c r="Z28" s="6">
        <v>54</v>
      </c>
      <c r="AA28" s="6">
        <v>78</v>
      </c>
      <c r="AB28" s="6">
        <v>69</v>
      </c>
      <c r="AC28" s="6">
        <v>18</v>
      </c>
      <c r="AD28" s="6">
        <v>8</v>
      </c>
      <c r="AE28" s="6">
        <f t="shared" si="7"/>
        <v>455</v>
      </c>
      <c r="AF28" s="6">
        <v>0</v>
      </c>
      <c r="AG28" s="6">
        <v>291</v>
      </c>
      <c r="AH28" s="6">
        <f t="shared" si="8"/>
        <v>291</v>
      </c>
      <c r="AI28" s="6">
        <f t="shared" si="9"/>
        <v>967</v>
      </c>
      <c r="AJ28" s="6">
        <f t="shared" si="10"/>
        <v>1742</v>
      </c>
      <c r="AK28" s="6" t="b">
        <f t="shared" si="11"/>
        <v>0</v>
      </c>
      <c r="AL28" s="6">
        <f t="shared" si="12"/>
        <v>221</v>
      </c>
      <c r="AM28" s="6">
        <v>12</v>
      </c>
      <c r="AN28" s="6">
        <v>49</v>
      </c>
      <c r="AO28" s="6">
        <v>0</v>
      </c>
      <c r="AP28" s="6">
        <f t="shared" si="13"/>
        <v>49</v>
      </c>
      <c r="AQ28" s="8">
        <f t="shared" si="14"/>
        <v>61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2</v>
      </c>
      <c r="BV28" s="6">
        <v>0</v>
      </c>
      <c r="BW28" s="6">
        <v>0</v>
      </c>
      <c r="BX28" s="6">
        <v>1</v>
      </c>
      <c r="BY28" s="6">
        <v>0</v>
      </c>
      <c r="BZ28" s="6">
        <v>2</v>
      </c>
      <c r="CA28" s="6">
        <v>1</v>
      </c>
      <c r="CB28" s="6">
        <v>1</v>
      </c>
      <c r="CC28" s="6">
        <v>4</v>
      </c>
      <c r="CD28" s="6">
        <v>8</v>
      </c>
      <c r="CE28" s="6">
        <v>10</v>
      </c>
      <c r="CF28" s="6">
        <v>20</v>
      </c>
      <c r="CG28" s="6">
        <v>49</v>
      </c>
      <c r="CH28" s="6">
        <v>80</v>
      </c>
      <c r="CI28" s="6">
        <v>136</v>
      </c>
      <c r="CJ28" s="5">
        <f t="shared" si="15"/>
        <v>314</v>
      </c>
      <c r="CK28" s="6">
        <v>287</v>
      </c>
      <c r="CL28" s="6">
        <f t="shared" si="16"/>
        <v>601</v>
      </c>
      <c r="CM28" s="6"/>
    </row>
    <row r="29" spans="1:91" x14ac:dyDescent="0.25">
      <c r="A29" s="18">
        <v>47.1</v>
      </c>
      <c r="B29" s="25" t="s">
        <v>199</v>
      </c>
      <c r="C29" s="2">
        <v>10606</v>
      </c>
      <c r="D29" s="2">
        <v>7115</v>
      </c>
      <c r="E29" s="2">
        <v>17721</v>
      </c>
      <c r="F29" s="2">
        <v>9233</v>
      </c>
      <c r="G29" s="2">
        <v>8488</v>
      </c>
      <c r="H29" s="6">
        <v>5384</v>
      </c>
      <c r="I29" s="6">
        <v>4523</v>
      </c>
      <c r="J29" s="6">
        <f t="shared" si="0"/>
        <v>9907</v>
      </c>
      <c r="K29" s="6">
        <v>1049</v>
      </c>
      <c r="L29" s="6">
        <v>1395</v>
      </c>
      <c r="M29" s="6">
        <f t="shared" si="1"/>
        <v>2444</v>
      </c>
      <c r="N29" s="6">
        <v>1051</v>
      </c>
      <c r="O29" s="6">
        <v>2102</v>
      </c>
      <c r="P29" s="6">
        <f t="shared" si="2"/>
        <v>3153</v>
      </c>
      <c r="Q29" s="6">
        <v>133</v>
      </c>
      <c r="R29" s="6">
        <v>218</v>
      </c>
      <c r="S29" s="6">
        <f t="shared" si="17"/>
        <v>351</v>
      </c>
      <c r="T29" s="6">
        <f t="shared" si="4"/>
        <v>5948</v>
      </c>
      <c r="U29" s="6">
        <f t="shared" si="5"/>
        <v>15855</v>
      </c>
      <c r="V29" s="6">
        <v>31</v>
      </c>
      <c r="W29" s="6">
        <v>299</v>
      </c>
      <c r="X29" s="6">
        <f t="shared" si="6"/>
        <v>330</v>
      </c>
      <c r="Y29" s="6">
        <v>1176</v>
      </c>
      <c r="Z29" s="6">
        <v>1356</v>
      </c>
      <c r="AA29" s="6">
        <v>1656</v>
      </c>
      <c r="AB29" s="6">
        <v>236</v>
      </c>
      <c r="AC29" s="6">
        <v>706</v>
      </c>
      <c r="AD29" s="6">
        <v>310</v>
      </c>
      <c r="AE29" s="6">
        <f t="shared" si="7"/>
        <v>5440</v>
      </c>
      <c r="AF29" s="6">
        <v>544</v>
      </c>
      <c r="AG29" s="6">
        <v>720</v>
      </c>
      <c r="AH29" s="6">
        <f t="shared" si="8"/>
        <v>1264</v>
      </c>
      <c r="AI29" s="6">
        <f t="shared" si="9"/>
        <v>7034</v>
      </c>
      <c r="AJ29" s="6">
        <f t="shared" si="10"/>
        <v>8821</v>
      </c>
      <c r="AK29" s="6" t="b">
        <f t="shared" si="11"/>
        <v>1</v>
      </c>
      <c r="AL29" s="6">
        <f t="shared" si="12"/>
        <v>330</v>
      </c>
      <c r="AM29" s="6">
        <v>229</v>
      </c>
      <c r="AN29" s="6">
        <v>57</v>
      </c>
      <c r="AO29" s="6">
        <v>27</v>
      </c>
      <c r="AP29" s="6">
        <f t="shared" si="13"/>
        <v>84</v>
      </c>
      <c r="AQ29" s="8">
        <f t="shared" si="14"/>
        <v>313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1</v>
      </c>
      <c r="BR29" s="6">
        <v>0</v>
      </c>
      <c r="BS29" s="6">
        <v>0</v>
      </c>
      <c r="BT29" s="6">
        <v>0</v>
      </c>
      <c r="BU29" s="6">
        <v>1</v>
      </c>
      <c r="BV29" s="6">
        <v>0</v>
      </c>
      <c r="BW29" s="6">
        <v>0</v>
      </c>
      <c r="BX29" s="6">
        <v>2</v>
      </c>
      <c r="BY29" s="6">
        <v>6</v>
      </c>
      <c r="BZ29" s="6">
        <v>12</v>
      </c>
      <c r="CA29" s="6">
        <v>26</v>
      </c>
      <c r="CB29" s="6">
        <v>81</v>
      </c>
      <c r="CC29" s="6">
        <v>121</v>
      </c>
      <c r="CD29" s="6">
        <v>212</v>
      </c>
      <c r="CE29" s="6">
        <v>278</v>
      </c>
      <c r="CF29" s="6">
        <v>521</v>
      </c>
      <c r="CG29" s="6">
        <v>1061</v>
      </c>
      <c r="CH29" s="6">
        <v>1338</v>
      </c>
      <c r="CI29" s="6">
        <v>2387</v>
      </c>
      <c r="CJ29" s="5">
        <f t="shared" si="15"/>
        <v>6047</v>
      </c>
      <c r="CK29" s="6">
        <v>2774</v>
      </c>
      <c r="CL29" s="6">
        <f t="shared" si="16"/>
        <v>8821</v>
      </c>
      <c r="CM29" s="6" t="s">
        <v>114</v>
      </c>
    </row>
    <row r="30" spans="1:91" x14ac:dyDescent="0.25">
      <c r="A30" s="20">
        <v>48</v>
      </c>
      <c r="B30" s="25" t="s">
        <v>153</v>
      </c>
      <c r="C30" s="2">
        <v>9916</v>
      </c>
      <c r="D30" s="2">
        <v>11804</v>
      </c>
      <c r="E30" s="2">
        <v>21720</v>
      </c>
      <c r="F30" s="2">
        <v>12686</v>
      </c>
      <c r="G30" s="2">
        <v>9034</v>
      </c>
      <c r="H30" s="6">
        <v>5960</v>
      </c>
      <c r="I30" s="6">
        <v>3964</v>
      </c>
      <c r="J30" s="6">
        <f t="shared" si="0"/>
        <v>9924</v>
      </c>
      <c r="K30" s="6">
        <v>1768</v>
      </c>
      <c r="L30" s="6">
        <v>3284</v>
      </c>
      <c r="M30" s="6">
        <f t="shared" si="1"/>
        <v>5052</v>
      </c>
      <c r="N30" s="6">
        <v>1208</v>
      </c>
      <c r="O30" s="6">
        <v>3725</v>
      </c>
      <c r="P30" s="6">
        <f t="shared" si="2"/>
        <v>4933</v>
      </c>
      <c r="Q30" s="6">
        <v>714</v>
      </c>
      <c r="R30" s="6">
        <v>774</v>
      </c>
      <c r="S30" s="6">
        <f t="shared" si="17"/>
        <v>1488</v>
      </c>
      <c r="T30" s="6">
        <f t="shared" si="4"/>
        <v>11473</v>
      </c>
      <c r="U30" s="6">
        <f t="shared" si="5"/>
        <v>21397</v>
      </c>
      <c r="V30" s="6">
        <v>249</v>
      </c>
      <c r="W30" s="6">
        <v>750</v>
      </c>
      <c r="X30" s="6">
        <f t="shared" si="6"/>
        <v>999</v>
      </c>
      <c r="Y30" s="6">
        <v>1676</v>
      </c>
      <c r="Z30" s="6">
        <v>662</v>
      </c>
      <c r="AA30" s="6">
        <v>986</v>
      </c>
      <c r="AB30" s="6">
        <v>16</v>
      </c>
      <c r="AC30" s="6">
        <v>1120</v>
      </c>
      <c r="AD30" s="6">
        <v>668</v>
      </c>
      <c r="AE30" s="6">
        <f t="shared" si="7"/>
        <v>5128</v>
      </c>
      <c r="AF30" s="6">
        <v>477</v>
      </c>
      <c r="AG30" s="6">
        <v>1567</v>
      </c>
      <c r="AH30" s="6">
        <f t="shared" si="8"/>
        <v>2044</v>
      </c>
      <c r="AI30" s="6">
        <f t="shared" si="9"/>
        <v>8171</v>
      </c>
      <c r="AJ30" s="6">
        <f t="shared" si="10"/>
        <v>13226</v>
      </c>
      <c r="AK30" s="6" t="b">
        <f t="shared" si="11"/>
        <v>0</v>
      </c>
      <c r="AL30" s="6">
        <f t="shared" si="12"/>
        <v>999</v>
      </c>
      <c r="AM30" s="6">
        <v>598</v>
      </c>
      <c r="AN30" s="6">
        <v>453</v>
      </c>
      <c r="AO30" s="6">
        <v>0</v>
      </c>
      <c r="AP30" s="6">
        <f t="shared" si="13"/>
        <v>453</v>
      </c>
      <c r="AQ30" s="8">
        <f t="shared" si="14"/>
        <v>1051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1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1</v>
      </c>
      <c r="CC30" s="6">
        <v>1</v>
      </c>
      <c r="CD30" s="6">
        <v>8</v>
      </c>
      <c r="CE30" s="6">
        <v>10</v>
      </c>
      <c r="CF30" s="6">
        <v>47</v>
      </c>
      <c r="CG30" s="6">
        <v>173</v>
      </c>
      <c r="CH30" s="6">
        <v>592</v>
      </c>
      <c r="CI30" s="6">
        <v>992</v>
      </c>
      <c r="CJ30" s="5">
        <f t="shared" si="15"/>
        <v>1825</v>
      </c>
      <c r="CK30" s="6">
        <v>1612</v>
      </c>
      <c r="CL30" s="6">
        <f t="shared" si="16"/>
        <v>3437</v>
      </c>
      <c r="CM30" s="6"/>
    </row>
    <row r="31" spans="1:91" x14ac:dyDescent="0.25">
      <c r="A31" s="20">
        <v>49</v>
      </c>
      <c r="B31" s="25" t="s">
        <v>154</v>
      </c>
      <c r="C31" s="2">
        <v>8153</v>
      </c>
      <c r="D31" s="2">
        <v>6998</v>
      </c>
      <c r="E31" s="2">
        <v>15151</v>
      </c>
      <c r="F31" s="2">
        <v>6978</v>
      </c>
      <c r="G31" s="2">
        <v>8173</v>
      </c>
      <c r="H31" s="6">
        <v>3576</v>
      </c>
      <c r="I31" s="6">
        <v>4577</v>
      </c>
      <c r="J31" s="6">
        <f t="shared" si="0"/>
        <v>8153</v>
      </c>
      <c r="K31" s="6">
        <v>949</v>
      </c>
      <c r="L31" s="6">
        <v>1989</v>
      </c>
      <c r="M31" s="6">
        <f t="shared" si="1"/>
        <v>2938</v>
      </c>
      <c r="N31" s="6">
        <v>477</v>
      </c>
      <c r="O31" s="6">
        <v>2147</v>
      </c>
      <c r="P31" s="6">
        <f t="shared" si="2"/>
        <v>2624</v>
      </c>
      <c r="Q31" s="6">
        <v>103</v>
      </c>
      <c r="R31" s="6">
        <v>337</v>
      </c>
      <c r="S31" s="6">
        <f t="shared" si="17"/>
        <v>440</v>
      </c>
      <c r="T31" s="6">
        <f t="shared" si="4"/>
        <v>6002</v>
      </c>
      <c r="U31" s="6">
        <f t="shared" si="5"/>
        <v>14155</v>
      </c>
      <c r="V31" s="6">
        <v>24</v>
      </c>
      <c r="W31" s="6">
        <v>30</v>
      </c>
      <c r="X31" s="6">
        <f t="shared" si="6"/>
        <v>54</v>
      </c>
      <c r="Y31" s="6">
        <v>471</v>
      </c>
      <c r="Z31" s="6">
        <v>557</v>
      </c>
      <c r="AA31" s="6">
        <v>643</v>
      </c>
      <c r="AB31" s="6">
        <v>57</v>
      </c>
      <c r="AC31" s="6">
        <v>782</v>
      </c>
      <c r="AD31" s="6">
        <v>126</v>
      </c>
      <c r="AE31" s="6">
        <f t="shared" si="7"/>
        <v>2636</v>
      </c>
      <c r="AF31" s="6">
        <v>110</v>
      </c>
      <c r="AG31" s="6">
        <v>853</v>
      </c>
      <c r="AH31" s="6">
        <f t="shared" si="8"/>
        <v>963</v>
      </c>
      <c r="AI31" s="6">
        <f t="shared" si="9"/>
        <v>3653</v>
      </c>
      <c r="AJ31" s="6">
        <f t="shared" si="10"/>
        <v>10502</v>
      </c>
      <c r="AK31" s="6" t="b">
        <f t="shared" si="11"/>
        <v>0</v>
      </c>
      <c r="AL31" s="6">
        <f t="shared" si="12"/>
        <v>54</v>
      </c>
      <c r="AM31" s="6">
        <v>21</v>
      </c>
      <c r="AN31" s="6">
        <v>9</v>
      </c>
      <c r="AO31" s="6">
        <v>0</v>
      </c>
      <c r="AP31" s="6">
        <f t="shared" si="13"/>
        <v>9</v>
      </c>
      <c r="AQ31" s="8">
        <f t="shared" si="14"/>
        <v>30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1</v>
      </c>
      <c r="BW31" s="6">
        <v>5</v>
      </c>
      <c r="BX31" s="6">
        <v>7</v>
      </c>
      <c r="BY31" s="6">
        <v>13</v>
      </c>
      <c r="BZ31" s="6">
        <v>35</v>
      </c>
      <c r="CA31" s="6">
        <v>66</v>
      </c>
      <c r="CB31" s="6">
        <v>114</v>
      </c>
      <c r="CC31" s="6">
        <v>145</v>
      </c>
      <c r="CD31" s="6">
        <v>221</v>
      </c>
      <c r="CE31" s="6">
        <v>289</v>
      </c>
      <c r="CF31" s="6">
        <v>395</v>
      </c>
      <c r="CG31" s="6">
        <v>567</v>
      </c>
      <c r="CH31" s="6">
        <v>716</v>
      </c>
      <c r="CI31" s="6">
        <v>841</v>
      </c>
      <c r="CJ31" s="5">
        <f t="shared" si="15"/>
        <v>3415</v>
      </c>
      <c r="CK31" s="6">
        <v>1041</v>
      </c>
      <c r="CL31" s="6">
        <f t="shared" si="16"/>
        <v>4456</v>
      </c>
      <c r="CM31" s="6"/>
    </row>
    <row r="32" spans="1:91" x14ac:dyDescent="0.25">
      <c r="A32" s="20">
        <v>50</v>
      </c>
      <c r="B32" s="25" t="s">
        <v>155</v>
      </c>
      <c r="C32" s="2">
        <v>7056</v>
      </c>
      <c r="D32" s="2">
        <v>6290</v>
      </c>
      <c r="E32" s="2">
        <v>13346</v>
      </c>
      <c r="F32" s="2">
        <v>6509</v>
      </c>
      <c r="G32" s="2">
        <v>6837</v>
      </c>
      <c r="H32" s="6">
        <v>3071</v>
      </c>
      <c r="I32" s="6">
        <v>3985</v>
      </c>
      <c r="J32" s="6">
        <f t="shared" si="0"/>
        <v>7056</v>
      </c>
      <c r="K32" s="6">
        <v>861</v>
      </c>
      <c r="L32" s="6">
        <v>1440</v>
      </c>
      <c r="M32" s="6">
        <f t="shared" si="1"/>
        <v>2301</v>
      </c>
      <c r="N32" s="6">
        <v>808</v>
      </c>
      <c r="O32" s="6">
        <v>2770</v>
      </c>
      <c r="P32" s="6">
        <f t="shared" si="2"/>
        <v>3578</v>
      </c>
      <c r="Q32" s="6">
        <v>205</v>
      </c>
      <c r="R32" s="6">
        <v>209</v>
      </c>
      <c r="S32" s="6">
        <f t="shared" si="17"/>
        <v>414</v>
      </c>
      <c r="T32" s="6">
        <f t="shared" si="4"/>
        <v>6293</v>
      </c>
      <c r="U32" s="6">
        <f t="shared" si="5"/>
        <v>13349</v>
      </c>
      <c r="V32" s="6">
        <v>113</v>
      </c>
      <c r="W32" s="6">
        <v>255</v>
      </c>
      <c r="X32" s="6">
        <f t="shared" si="6"/>
        <v>368</v>
      </c>
      <c r="Y32" s="6">
        <v>735</v>
      </c>
      <c r="Z32" s="6">
        <v>937</v>
      </c>
      <c r="AA32" s="6">
        <v>1489</v>
      </c>
      <c r="AB32" s="6">
        <v>36</v>
      </c>
      <c r="AC32" s="6">
        <v>684</v>
      </c>
      <c r="AD32" s="6">
        <v>78</v>
      </c>
      <c r="AE32" s="6">
        <f t="shared" si="7"/>
        <v>3959</v>
      </c>
      <c r="AF32" s="6">
        <v>288</v>
      </c>
      <c r="AG32" s="6">
        <v>1724</v>
      </c>
      <c r="AH32" s="6">
        <f t="shared" si="8"/>
        <v>2012</v>
      </c>
      <c r="AI32" s="6">
        <f t="shared" si="9"/>
        <v>6339</v>
      </c>
      <c r="AJ32" s="6">
        <f t="shared" si="10"/>
        <v>7010</v>
      </c>
      <c r="AK32" s="6" t="b">
        <f t="shared" si="11"/>
        <v>1</v>
      </c>
      <c r="AL32" s="6">
        <f t="shared" si="12"/>
        <v>368</v>
      </c>
      <c r="AM32" s="6">
        <v>252</v>
      </c>
      <c r="AN32" s="6">
        <v>71</v>
      </c>
      <c r="AO32" s="6">
        <v>0</v>
      </c>
      <c r="AP32" s="6">
        <f t="shared" si="13"/>
        <v>71</v>
      </c>
      <c r="AQ32" s="8">
        <f t="shared" si="14"/>
        <v>323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1</v>
      </c>
      <c r="BX32" s="6">
        <v>1</v>
      </c>
      <c r="BY32" s="6">
        <v>1</v>
      </c>
      <c r="BZ32" s="6">
        <v>2</v>
      </c>
      <c r="CA32" s="6">
        <v>2</v>
      </c>
      <c r="CB32" s="6">
        <v>2</v>
      </c>
      <c r="CC32" s="6">
        <v>14</v>
      </c>
      <c r="CD32" s="6">
        <v>54</v>
      </c>
      <c r="CE32" s="6">
        <v>128</v>
      </c>
      <c r="CF32" s="6">
        <v>249</v>
      </c>
      <c r="CG32" s="6">
        <v>371</v>
      </c>
      <c r="CH32" s="6">
        <v>449</v>
      </c>
      <c r="CI32" s="6">
        <v>788</v>
      </c>
      <c r="CJ32" s="5">
        <f t="shared" si="15"/>
        <v>2062</v>
      </c>
      <c r="CK32" s="6">
        <v>1392</v>
      </c>
      <c r="CL32" s="6">
        <f t="shared" si="16"/>
        <v>3454</v>
      </c>
      <c r="CM32" s="6"/>
    </row>
    <row r="33" spans="1:91" x14ac:dyDescent="0.25">
      <c r="A33" s="20">
        <v>51</v>
      </c>
      <c r="B33" s="25" t="s">
        <v>156</v>
      </c>
      <c r="C33" s="2">
        <v>7254</v>
      </c>
      <c r="D33" s="2">
        <v>8883</v>
      </c>
      <c r="E33" s="2">
        <v>16137</v>
      </c>
      <c r="F33" s="2">
        <v>8828</v>
      </c>
      <c r="G33" s="2">
        <v>7309</v>
      </c>
      <c r="H33" s="6">
        <v>5111</v>
      </c>
      <c r="I33" s="6">
        <v>3432</v>
      </c>
      <c r="J33" s="6">
        <f t="shared" si="0"/>
        <v>8543</v>
      </c>
      <c r="K33" s="6">
        <v>1111</v>
      </c>
      <c r="L33" s="6">
        <v>2076</v>
      </c>
      <c r="M33" s="6">
        <f t="shared" si="1"/>
        <v>3187</v>
      </c>
      <c r="N33" s="6">
        <v>1206</v>
      </c>
      <c r="O33" s="6">
        <v>2963</v>
      </c>
      <c r="P33" s="6">
        <f t="shared" si="2"/>
        <v>4169</v>
      </c>
      <c r="Q33" s="6">
        <v>304</v>
      </c>
      <c r="R33" s="6">
        <v>614</v>
      </c>
      <c r="S33" s="6">
        <f t="shared" si="17"/>
        <v>918</v>
      </c>
      <c r="T33" s="6">
        <f t="shared" si="4"/>
        <v>8274</v>
      </c>
      <c r="U33" s="6">
        <f t="shared" si="5"/>
        <v>16817</v>
      </c>
      <c r="V33" s="6">
        <v>186</v>
      </c>
      <c r="W33" s="6">
        <v>307</v>
      </c>
      <c r="X33" s="6">
        <f t="shared" si="6"/>
        <v>493</v>
      </c>
      <c r="Y33" s="6">
        <v>1092</v>
      </c>
      <c r="Z33" s="6">
        <v>442</v>
      </c>
      <c r="AA33" s="6">
        <v>899</v>
      </c>
      <c r="AB33" s="6">
        <v>194</v>
      </c>
      <c r="AC33" s="6">
        <v>1235</v>
      </c>
      <c r="AD33" s="6">
        <v>167</v>
      </c>
      <c r="AE33" s="6">
        <f t="shared" si="7"/>
        <v>4029</v>
      </c>
      <c r="AF33" s="6">
        <v>483</v>
      </c>
      <c r="AG33" s="6">
        <v>1209</v>
      </c>
      <c r="AH33" s="6">
        <f t="shared" si="8"/>
        <v>1692</v>
      </c>
      <c r="AI33" s="6">
        <f t="shared" si="9"/>
        <v>6214</v>
      </c>
      <c r="AJ33" s="6">
        <f t="shared" si="10"/>
        <v>10603</v>
      </c>
      <c r="AK33" s="6" t="b">
        <f t="shared" si="11"/>
        <v>0</v>
      </c>
      <c r="AL33" s="6">
        <f t="shared" si="12"/>
        <v>493</v>
      </c>
      <c r="AM33" s="6">
        <v>312</v>
      </c>
      <c r="AN33" s="6">
        <v>126</v>
      </c>
      <c r="AO33" s="6">
        <v>55</v>
      </c>
      <c r="AP33" s="6">
        <f t="shared" si="13"/>
        <v>181</v>
      </c>
      <c r="AQ33" s="8">
        <f t="shared" si="14"/>
        <v>493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1</v>
      </c>
      <c r="BW33" s="6">
        <v>0</v>
      </c>
      <c r="BX33" s="6">
        <v>1</v>
      </c>
      <c r="BY33" s="6">
        <v>0</v>
      </c>
      <c r="BZ33" s="6">
        <v>14</v>
      </c>
      <c r="CA33" s="6">
        <v>10</v>
      </c>
      <c r="CB33" s="6">
        <v>35</v>
      </c>
      <c r="CC33" s="6">
        <v>59</v>
      </c>
      <c r="CD33" s="6">
        <v>114</v>
      </c>
      <c r="CE33" s="6">
        <v>220</v>
      </c>
      <c r="CF33" s="6">
        <v>352</v>
      </c>
      <c r="CG33" s="6">
        <v>892</v>
      </c>
      <c r="CH33" s="6">
        <v>1097</v>
      </c>
      <c r="CI33" s="6">
        <v>1688</v>
      </c>
      <c r="CJ33" s="5">
        <f t="shared" si="15"/>
        <v>4483</v>
      </c>
      <c r="CK33" s="6">
        <v>3036</v>
      </c>
      <c r="CL33" s="6">
        <f t="shared" si="16"/>
        <v>7519</v>
      </c>
      <c r="CM33" s="6" t="s">
        <v>114</v>
      </c>
    </row>
    <row r="34" spans="1:91" x14ac:dyDescent="0.25">
      <c r="A34" s="20">
        <v>52</v>
      </c>
      <c r="B34" s="25" t="s">
        <v>157</v>
      </c>
      <c r="C34" s="2">
        <v>5190</v>
      </c>
      <c r="D34" s="2">
        <v>4904</v>
      </c>
      <c r="E34" s="2">
        <v>10094</v>
      </c>
      <c r="F34" s="2">
        <v>4989</v>
      </c>
      <c r="G34" s="2">
        <v>5105</v>
      </c>
      <c r="H34" s="6">
        <v>2899</v>
      </c>
      <c r="I34" s="6">
        <v>2291</v>
      </c>
      <c r="J34" s="6">
        <f t="shared" ref="J34:J65" si="18">SUM(H34:I34)</f>
        <v>5190</v>
      </c>
      <c r="K34" s="6">
        <v>920</v>
      </c>
      <c r="L34" s="6">
        <v>1736</v>
      </c>
      <c r="M34" s="6">
        <f t="shared" ref="M34:M65" si="19">SUM(K34:L34)</f>
        <v>2656</v>
      </c>
      <c r="N34" s="6">
        <v>240</v>
      </c>
      <c r="O34" s="6">
        <v>1129</v>
      </c>
      <c r="P34" s="6">
        <f t="shared" ref="P34:P65" si="20">SUM(N34:O34)</f>
        <v>1369</v>
      </c>
      <c r="Q34" s="6">
        <v>164</v>
      </c>
      <c r="R34" s="6">
        <v>467</v>
      </c>
      <c r="S34" s="6">
        <f t="shared" si="17"/>
        <v>631</v>
      </c>
      <c r="T34" s="6">
        <f t="shared" ref="T34:T65" si="21">M34+P34+S34</f>
        <v>4656</v>
      </c>
      <c r="U34" s="6">
        <f t="shared" ref="U34:U65" si="22">J34+M34+P34+S34</f>
        <v>9846</v>
      </c>
      <c r="V34" s="6">
        <v>59</v>
      </c>
      <c r="W34" s="6">
        <v>132</v>
      </c>
      <c r="X34" s="6">
        <f t="shared" ref="X34:X65" si="23">SUM(V34:W34)</f>
        <v>191</v>
      </c>
      <c r="Y34" s="6">
        <v>697</v>
      </c>
      <c r="Z34" s="6">
        <v>164</v>
      </c>
      <c r="AA34" s="6">
        <v>185</v>
      </c>
      <c r="AB34" s="6">
        <v>15</v>
      </c>
      <c r="AC34" s="6">
        <v>512</v>
      </c>
      <c r="AD34" s="6">
        <v>56</v>
      </c>
      <c r="AE34" s="6">
        <f t="shared" ref="AE34:AE65" si="24">Y34+Z34+AA34+AB34+AC34+AD34</f>
        <v>1629</v>
      </c>
      <c r="AF34" s="6">
        <v>357</v>
      </c>
      <c r="AG34" s="6">
        <v>1000</v>
      </c>
      <c r="AH34" s="6">
        <f t="shared" ref="AH34:AH65" si="25">SUM(AF34:AG34)</f>
        <v>1357</v>
      </c>
      <c r="AI34" s="6">
        <f t="shared" ref="AI34:AI65" si="26">X34+AE34+AH34</f>
        <v>3177</v>
      </c>
      <c r="AJ34" s="6">
        <f t="shared" ref="AJ34:AJ65" si="27">U34-AI34</f>
        <v>6669</v>
      </c>
      <c r="AK34" s="6" t="b">
        <f t="shared" ref="AK34:AK71" si="28">AND(G34&gt;=(AJ34-(0.1*AJ34)),G34&lt;=(AJ34+(0.1*AJ34)))</f>
        <v>0</v>
      </c>
      <c r="AL34" s="6">
        <f t="shared" ref="AL34:AL65" si="29">X34</f>
        <v>191</v>
      </c>
      <c r="AM34" s="6">
        <v>123</v>
      </c>
      <c r="AN34" s="6">
        <v>150</v>
      </c>
      <c r="AO34" s="6">
        <v>0</v>
      </c>
      <c r="AP34" s="6">
        <f t="shared" ref="AP34:AP65" si="30">SUM(AN34:AO34)</f>
        <v>150</v>
      </c>
      <c r="AQ34" s="8">
        <f t="shared" si="14"/>
        <v>273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1</v>
      </c>
      <c r="BW34" s="6">
        <v>4</v>
      </c>
      <c r="BX34" s="6">
        <v>5</v>
      </c>
      <c r="BY34" s="6">
        <v>6</v>
      </c>
      <c r="BZ34" s="6">
        <v>18</v>
      </c>
      <c r="CA34" s="6">
        <v>30</v>
      </c>
      <c r="CB34" s="6">
        <v>72</v>
      </c>
      <c r="CC34" s="6">
        <v>143</v>
      </c>
      <c r="CD34" s="6">
        <v>169</v>
      </c>
      <c r="CE34" s="6">
        <v>233</v>
      </c>
      <c r="CF34" s="6">
        <v>385</v>
      </c>
      <c r="CG34" s="6">
        <v>727</v>
      </c>
      <c r="CH34" s="6">
        <v>812</v>
      </c>
      <c r="CI34" s="6">
        <v>959</v>
      </c>
      <c r="CJ34" s="5">
        <f t="shared" ref="CJ34:CJ65" si="31">SUM(AR34:CI34)</f>
        <v>3564</v>
      </c>
      <c r="CK34" s="6">
        <v>1541</v>
      </c>
      <c r="CL34" s="6">
        <f t="shared" ref="CL34:CL65" si="32">SUM(AR34:CK34)-CJ34</f>
        <v>5105</v>
      </c>
      <c r="CM34" s="6"/>
    </row>
    <row r="35" spans="1:91" x14ac:dyDescent="0.25">
      <c r="A35" s="20">
        <v>54</v>
      </c>
      <c r="B35" s="25" t="s">
        <v>158</v>
      </c>
      <c r="C35" s="2">
        <v>6826</v>
      </c>
      <c r="D35" s="2">
        <v>7164</v>
      </c>
      <c r="E35" s="2">
        <v>13990</v>
      </c>
      <c r="F35" s="2">
        <v>6578</v>
      </c>
      <c r="G35" s="2">
        <v>7412</v>
      </c>
      <c r="H35" s="6">
        <v>3687</v>
      </c>
      <c r="I35" s="6">
        <v>3138</v>
      </c>
      <c r="J35" s="6">
        <f t="shared" si="18"/>
        <v>6825</v>
      </c>
      <c r="K35" s="6">
        <v>941</v>
      </c>
      <c r="L35" s="6">
        <v>1814</v>
      </c>
      <c r="M35" s="6">
        <f t="shared" si="19"/>
        <v>2755</v>
      </c>
      <c r="N35" s="6">
        <v>516</v>
      </c>
      <c r="O35" s="6">
        <v>1799</v>
      </c>
      <c r="P35" s="6">
        <f t="shared" si="20"/>
        <v>2315</v>
      </c>
      <c r="Q35" s="6">
        <v>698</v>
      </c>
      <c r="R35" s="6">
        <v>947</v>
      </c>
      <c r="S35" s="6">
        <f t="shared" si="17"/>
        <v>1645</v>
      </c>
      <c r="T35" s="6">
        <f t="shared" si="21"/>
        <v>6715</v>
      </c>
      <c r="U35" s="6">
        <f t="shared" si="22"/>
        <v>13540</v>
      </c>
      <c r="V35" s="6">
        <v>456</v>
      </c>
      <c r="W35" s="6">
        <v>70</v>
      </c>
      <c r="X35" s="6">
        <f t="shared" si="23"/>
        <v>526</v>
      </c>
      <c r="Y35" s="6">
        <v>351</v>
      </c>
      <c r="Z35" s="6">
        <v>445</v>
      </c>
      <c r="AA35" s="6">
        <v>864</v>
      </c>
      <c r="AB35" s="6">
        <v>12</v>
      </c>
      <c r="AC35" s="6">
        <v>376</v>
      </c>
      <c r="AD35" s="6">
        <v>18</v>
      </c>
      <c r="AE35" s="6">
        <f t="shared" si="24"/>
        <v>2066</v>
      </c>
      <c r="AF35" s="6">
        <v>55</v>
      </c>
      <c r="AG35" s="6">
        <v>283</v>
      </c>
      <c r="AH35" s="6">
        <f t="shared" si="25"/>
        <v>338</v>
      </c>
      <c r="AI35" s="6">
        <f t="shared" si="26"/>
        <v>2930</v>
      </c>
      <c r="AJ35" s="6">
        <f t="shared" si="27"/>
        <v>10610</v>
      </c>
      <c r="AK35" s="6" t="b">
        <f t="shared" si="28"/>
        <v>0</v>
      </c>
      <c r="AL35" s="6">
        <f t="shared" si="29"/>
        <v>526</v>
      </c>
      <c r="AM35" s="6">
        <v>70</v>
      </c>
      <c r="AN35" s="6">
        <v>456</v>
      </c>
      <c r="AO35" s="6">
        <v>0</v>
      </c>
      <c r="AP35" s="6">
        <f t="shared" si="30"/>
        <v>456</v>
      </c>
      <c r="AQ35" s="8">
        <f t="shared" si="14"/>
        <v>526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1</v>
      </c>
      <c r="BW35" s="6">
        <v>0</v>
      </c>
      <c r="BX35" s="6">
        <v>1</v>
      </c>
      <c r="BY35" s="6">
        <v>7</v>
      </c>
      <c r="BZ35" s="6">
        <v>5</v>
      </c>
      <c r="CA35" s="6">
        <v>11</v>
      </c>
      <c r="CB35" s="6">
        <v>19</v>
      </c>
      <c r="CC35" s="6">
        <v>44</v>
      </c>
      <c r="CD35" s="6">
        <v>65</v>
      </c>
      <c r="CE35" s="6">
        <v>206</v>
      </c>
      <c r="CF35" s="6">
        <v>433</v>
      </c>
      <c r="CG35" s="6">
        <v>682</v>
      </c>
      <c r="CH35" s="6">
        <v>949</v>
      </c>
      <c r="CI35" s="6">
        <v>1220</v>
      </c>
      <c r="CJ35" s="5">
        <f t="shared" si="31"/>
        <v>3643</v>
      </c>
      <c r="CK35" s="6">
        <v>1419</v>
      </c>
      <c r="CL35" s="6">
        <f t="shared" si="32"/>
        <v>5062</v>
      </c>
      <c r="CM35" s="6"/>
    </row>
    <row r="36" spans="1:91" x14ac:dyDescent="0.25">
      <c r="A36" s="20">
        <v>55</v>
      </c>
      <c r="B36" s="25" t="s">
        <v>159</v>
      </c>
      <c r="C36" s="2">
        <v>3173</v>
      </c>
      <c r="D36" s="2">
        <v>3146</v>
      </c>
      <c r="E36" s="2">
        <v>6319</v>
      </c>
      <c r="F36" s="2">
        <v>2792</v>
      </c>
      <c r="G36" s="2">
        <v>3527</v>
      </c>
      <c r="H36" s="6">
        <v>2122</v>
      </c>
      <c r="I36" s="6">
        <v>1011</v>
      </c>
      <c r="J36" s="6">
        <f t="shared" si="18"/>
        <v>3133</v>
      </c>
      <c r="K36" s="6">
        <v>627</v>
      </c>
      <c r="L36" s="6">
        <v>740</v>
      </c>
      <c r="M36" s="6">
        <f t="shared" si="19"/>
        <v>1367</v>
      </c>
      <c r="N36" s="6">
        <v>531</v>
      </c>
      <c r="O36" s="6">
        <v>1088</v>
      </c>
      <c r="P36" s="6">
        <f t="shared" si="20"/>
        <v>1619</v>
      </c>
      <c r="Q36" s="6">
        <v>74</v>
      </c>
      <c r="R36" s="6">
        <v>126</v>
      </c>
      <c r="S36" s="6">
        <f t="shared" si="17"/>
        <v>200</v>
      </c>
      <c r="T36" s="6">
        <f t="shared" si="21"/>
        <v>3186</v>
      </c>
      <c r="U36" s="6">
        <f t="shared" si="22"/>
        <v>6319</v>
      </c>
      <c r="V36" s="6">
        <v>53</v>
      </c>
      <c r="W36" s="6">
        <v>46</v>
      </c>
      <c r="X36" s="6">
        <f t="shared" si="23"/>
        <v>99</v>
      </c>
      <c r="Y36" s="6">
        <v>279</v>
      </c>
      <c r="Z36" s="6">
        <v>482</v>
      </c>
      <c r="AA36" s="6">
        <v>754</v>
      </c>
      <c r="AB36" s="6">
        <v>27</v>
      </c>
      <c r="AC36" s="6">
        <v>327</v>
      </c>
      <c r="AD36" s="6">
        <v>41</v>
      </c>
      <c r="AE36" s="6">
        <f t="shared" si="24"/>
        <v>1910</v>
      </c>
      <c r="AF36" s="6">
        <v>109</v>
      </c>
      <c r="AG36" s="6">
        <v>674</v>
      </c>
      <c r="AH36" s="6">
        <f t="shared" si="25"/>
        <v>783</v>
      </c>
      <c r="AI36" s="6">
        <f t="shared" si="26"/>
        <v>2792</v>
      </c>
      <c r="AJ36" s="6">
        <f t="shared" si="27"/>
        <v>3527</v>
      </c>
      <c r="AK36" s="6" t="b">
        <f t="shared" si="28"/>
        <v>1</v>
      </c>
      <c r="AL36" s="6">
        <f t="shared" si="29"/>
        <v>99</v>
      </c>
      <c r="AM36" s="6">
        <v>38</v>
      </c>
      <c r="AN36" s="6">
        <v>58</v>
      </c>
      <c r="AO36" s="6">
        <v>0</v>
      </c>
      <c r="AP36" s="6">
        <f t="shared" si="30"/>
        <v>58</v>
      </c>
      <c r="AQ36" s="8">
        <f t="shared" si="14"/>
        <v>96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1</v>
      </c>
      <c r="BZ36" s="6">
        <v>1</v>
      </c>
      <c r="CA36" s="6">
        <v>4</v>
      </c>
      <c r="CB36" s="6">
        <v>4</v>
      </c>
      <c r="CC36" s="6">
        <v>8</v>
      </c>
      <c r="CD36" s="6">
        <v>20</v>
      </c>
      <c r="CE36" s="6">
        <v>35</v>
      </c>
      <c r="CF36" s="6">
        <v>105</v>
      </c>
      <c r="CG36" s="6">
        <v>222</v>
      </c>
      <c r="CH36" s="6">
        <v>491</v>
      </c>
      <c r="CI36" s="6">
        <v>972</v>
      </c>
      <c r="CJ36" s="5">
        <f t="shared" si="31"/>
        <v>1863</v>
      </c>
      <c r="CK36" s="6">
        <v>1664</v>
      </c>
      <c r="CL36" s="6">
        <f t="shared" si="32"/>
        <v>3527</v>
      </c>
      <c r="CM36" s="6"/>
    </row>
    <row r="37" spans="1:91" x14ac:dyDescent="0.25">
      <c r="A37" s="20">
        <v>56</v>
      </c>
      <c r="B37" s="25" t="s">
        <v>160</v>
      </c>
      <c r="C37" s="2">
        <v>3733</v>
      </c>
      <c r="D37" s="2">
        <v>8598</v>
      </c>
      <c r="E37" s="2">
        <v>12331</v>
      </c>
      <c r="F37" s="2">
        <v>8598</v>
      </c>
      <c r="G37" s="2">
        <v>3733</v>
      </c>
      <c r="H37" s="6">
        <v>2386</v>
      </c>
      <c r="I37" s="6">
        <v>1894</v>
      </c>
      <c r="J37" s="6">
        <f t="shared" si="18"/>
        <v>4280</v>
      </c>
      <c r="K37" s="6">
        <v>1526</v>
      </c>
      <c r="L37" s="6">
        <v>2160</v>
      </c>
      <c r="M37" s="6">
        <f t="shared" si="19"/>
        <v>3686</v>
      </c>
      <c r="N37" s="6">
        <v>1518</v>
      </c>
      <c r="O37" s="6">
        <v>5258</v>
      </c>
      <c r="P37" s="6">
        <f t="shared" si="20"/>
        <v>6776</v>
      </c>
      <c r="Q37" s="6">
        <v>297</v>
      </c>
      <c r="R37" s="6">
        <v>287</v>
      </c>
      <c r="S37" s="6">
        <f t="shared" si="17"/>
        <v>584</v>
      </c>
      <c r="T37" s="6">
        <f t="shared" si="21"/>
        <v>11046</v>
      </c>
      <c r="U37" s="6">
        <f t="shared" si="22"/>
        <v>15326</v>
      </c>
      <c r="V37" s="6">
        <v>62</v>
      </c>
      <c r="W37" s="6">
        <v>365</v>
      </c>
      <c r="X37" s="6">
        <f t="shared" si="23"/>
        <v>427</v>
      </c>
      <c r="Y37" s="6">
        <v>1754</v>
      </c>
      <c r="Z37" s="6">
        <v>755</v>
      </c>
      <c r="AA37" s="6">
        <v>1056</v>
      </c>
      <c r="AB37" s="6">
        <v>196</v>
      </c>
      <c r="AC37" s="6">
        <v>4109</v>
      </c>
      <c r="AD37" s="6">
        <v>45</v>
      </c>
      <c r="AE37" s="6">
        <f t="shared" si="24"/>
        <v>7915</v>
      </c>
      <c r="AF37" s="6">
        <v>286</v>
      </c>
      <c r="AG37" s="6">
        <v>894</v>
      </c>
      <c r="AH37" s="6">
        <f t="shared" si="25"/>
        <v>1180</v>
      </c>
      <c r="AI37" s="6">
        <f t="shared" si="26"/>
        <v>9522</v>
      </c>
      <c r="AJ37" s="6">
        <f t="shared" si="27"/>
        <v>5804</v>
      </c>
      <c r="AK37" s="6" t="b">
        <f t="shared" si="28"/>
        <v>0</v>
      </c>
      <c r="AL37" s="6">
        <f t="shared" si="29"/>
        <v>427</v>
      </c>
      <c r="AM37" s="6">
        <v>319</v>
      </c>
      <c r="AN37" s="6">
        <v>81</v>
      </c>
      <c r="AO37" s="6">
        <v>0</v>
      </c>
      <c r="AP37" s="6">
        <f t="shared" si="30"/>
        <v>81</v>
      </c>
      <c r="AQ37" s="8">
        <f t="shared" si="14"/>
        <v>400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1</v>
      </c>
      <c r="BW37" s="6">
        <v>0</v>
      </c>
      <c r="BX37" s="6">
        <v>0</v>
      </c>
      <c r="BY37" s="6">
        <v>0</v>
      </c>
      <c r="BZ37" s="6">
        <v>2</v>
      </c>
      <c r="CA37" s="6">
        <v>4</v>
      </c>
      <c r="CB37" s="6">
        <v>6</v>
      </c>
      <c r="CC37" s="6">
        <v>13</v>
      </c>
      <c r="CD37" s="6">
        <v>32</v>
      </c>
      <c r="CE37" s="6">
        <v>34</v>
      </c>
      <c r="CF37" s="6">
        <v>44</v>
      </c>
      <c r="CG37" s="6">
        <v>60</v>
      </c>
      <c r="CH37" s="6">
        <v>49</v>
      </c>
      <c r="CI37" s="6">
        <v>473</v>
      </c>
      <c r="CJ37" s="5">
        <f t="shared" si="31"/>
        <v>718</v>
      </c>
      <c r="CK37" s="6">
        <v>1186</v>
      </c>
      <c r="CL37" s="6">
        <f t="shared" si="32"/>
        <v>1904</v>
      </c>
      <c r="CM37" s="6"/>
    </row>
    <row r="38" spans="1:91" x14ac:dyDescent="0.25">
      <c r="A38" s="20">
        <v>57</v>
      </c>
      <c r="B38" s="25" t="s">
        <v>161</v>
      </c>
      <c r="C38" s="2">
        <v>2430</v>
      </c>
      <c r="D38" s="2">
        <v>2261</v>
      </c>
      <c r="E38" s="2">
        <v>4691</v>
      </c>
      <c r="F38" s="2">
        <v>2016</v>
      </c>
      <c r="G38" s="2">
        <v>2675</v>
      </c>
      <c r="H38" s="6">
        <v>1479</v>
      </c>
      <c r="I38" s="6">
        <v>951</v>
      </c>
      <c r="J38" s="6">
        <f t="shared" si="18"/>
        <v>2430</v>
      </c>
      <c r="K38" s="6">
        <v>300</v>
      </c>
      <c r="L38" s="6">
        <v>881</v>
      </c>
      <c r="M38" s="6">
        <f t="shared" si="19"/>
        <v>1181</v>
      </c>
      <c r="N38" s="6">
        <v>366</v>
      </c>
      <c r="O38" s="6">
        <v>1224</v>
      </c>
      <c r="P38" s="6">
        <f t="shared" si="20"/>
        <v>1590</v>
      </c>
      <c r="Q38" s="6">
        <v>4</v>
      </c>
      <c r="R38" s="6">
        <v>81</v>
      </c>
      <c r="S38" s="6">
        <f t="shared" si="17"/>
        <v>85</v>
      </c>
      <c r="T38" s="6">
        <f t="shared" si="21"/>
        <v>2856</v>
      </c>
      <c r="U38" s="6">
        <f t="shared" si="22"/>
        <v>5286</v>
      </c>
      <c r="V38" s="6">
        <v>17</v>
      </c>
      <c r="W38" s="6">
        <v>107</v>
      </c>
      <c r="X38" s="6">
        <f t="shared" si="23"/>
        <v>124</v>
      </c>
      <c r="Y38" s="6">
        <v>144</v>
      </c>
      <c r="Z38" s="6">
        <v>96</v>
      </c>
      <c r="AA38" s="6">
        <v>262</v>
      </c>
      <c r="AB38" s="6">
        <v>22</v>
      </c>
      <c r="AC38" s="6">
        <v>262</v>
      </c>
      <c r="AD38" s="6">
        <v>2</v>
      </c>
      <c r="AE38" s="6">
        <f t="shared" si="24"/>
        <v>788</v>
      </c>
      <c r="AF38" s="6">
        <v>85</v>
      </c>
      <c r="AG38" s="6">
        <v>287</v>
      </c>
      <c r="AH38" s="6">
        <f t="shared" si="25"/>
        <v>372</v>
      </c>
      <c r="AI38" s="6">
        <f t="shared" si="26"/>
        <v>1284</v>
      </c>
      <c r="AJ38" s="6">
        <f t="shared" si="27"/>
        <v>4002</v>
      </c>
      <c r="AK38" s="6" t="b">
        <f t="shared" si="28"/>
        <v>0</v>
      </c>
      <c r="AL38" s="6">
        <f t="shared" si="29"/>
        <v>124</v>
      </c>
      <c r="AM38" s="6">
        <v>50</v>
      </c>
      <c r="AN38" s="6">
        <v>22</v>
      </c>
      <c r="AO38" s="6">
        <v>0</v>
      </c>
      <c r="AP38" s="6">
        <f t="shared" si="30"/>
        <v>22</v>
      </c>
      <c r="AQ38" s="8">
        <f t="shared" si="14"/>
        <v>72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1</v>
      </c>
      <c r="CB38" s="6">
        <v>1</v>
      </c>
      <c r="CC38" s="6">
        <v>12</v>
      </c>
      <c r="CD38" s="6">
        <v>18</v>
      </c>
      <c r="CE38" s="6">
        <v>59</v>
      </c>
      <c r="CF38" s="6">
        <v>121</v>
      </c>
      <c r="CG38" s="6">
        <v>183</v>
      </c>
      <c r="CH38" s="6">
        <v>223</v>
      </c>
      <c r="CI38" s="6">
        <v>363</v>
      </c>
      <c r="CJ38" s="5">
        <f t="shared" si="31"/>
        <v>981</v>
      </c>
      <c r="CK38" s="6">
        <v>626</v>
      </c>
      <c r="CL38" s="6">
        <f t="shared" si="32"/>
        <v>1607</v>
      </c>
      <c r="CM38" s="6"/>
    </row>
    <row r="39" spans="1:91" x14ac:dyDescent="0.25">
      <c r="A39" s="20">
        <v>58</v>
      </c>
      <c r="B39" s="25" t="s">
        <v>162</v>
      </c>
      <c r="C39" s="2">
        <v>7488</v>
      </c>
      <c r="D39" s="2">
        <v>8409</v>
      </c>
      <c r="E39" s="2">
        <v>15897</v>
      </c>
      <c r="F39" s="2">
        <v>8654</v>
      </c>
      <c r="G39" s="2">
        <v>7243</v>
      </c>
      <c r="H39" s="6">
        <v>5111</v>
      </c>
      <c r="I39" s="6">
        <v>2377</v>
      </c>
      <c r="J39" s="6">
        <f t="shared" si="18"/>
        <v>7488</v>
      </c>
      <c r="K39" s="6">
        <v>1134</v>
      </c>
      <c r="L39" s="6">
        <v>1839</v>
      </c>
      <c r="M39" s="6">
        <f t="shared" si="19"/>
        <v>2973</v>
      </c>
      <c r="N39" s="6">
        <v>640</v>
      </c>
      <c r="O39" s="6">
        <v>3857</v>
      </c>
      <c r="P39" s="6">
        <f t="shared" si="20"/>
        <v>4497</v>
      </c>
      <c r="Q39" s="6">
        <v>441</v>
      </c>
      <c r="R39" s="6">
        <v>503</v>
      </c>
      <c r="S39" s="6">
        <f t="shared" si="17"/>
        <v>944</v>
      </c>
      <c r="T39" s="6">
        <f t="shared" si="21"/>
        <v>8414</v>
      </c>
      <c r="U39" s="6">
        <f t="shared" si="22"/>
        <v>15902</v>
      </c>
      <c r="V39" s="6">
        <v>325</v>
      </c>
      <c r="W39" s="6">
        <v>225</v>
      </c>
      <c r="X39" s="6">
        <f t="shared" si="23"/>
        <v>550</v>
      </c>
      <c r="Y39" s="6">
        <v>1593</v>
      </c>
      <c r="Z39" s="6">
        <v>263</v>
      </c>
      <c r="AA39" s="6">
        <v>481</v>
      </c>
      <c r="AB39" s="6">
        <v>36</v>
      </c>
      <c r="AC39" s="6">
        <v>3710</v>
      </c>
      <c r="AD39" s="6">
        <v>309</v>
      </c>
      <c r="AE39" s="6">
        <f t="shared" si="24"/>
        <v>6392</v>
      </c>
      <c r="AF39" s="6">
        <v>222</v>
      </c>
      <c r="AG39" s="6">
        <v>1483</v>
      </c>
      <c r="AH39" s="6">
        <f t="shared" si="25"/>
        <v>1705</v>
      </c>
      <c r="AI39" s="6">
        <f t="shared" si="26"/>
        <v>8647</v>
      </c>
      <c r="AJ39" s="6">
        <f t="shared" si="27"/>
        <v>7255</v>
      </c>
      <c r="AK39" s="6" t="b">
        <f t="shared" si="28"/>
        <v>1</v>
      </c>
      <c r="AL39" s="6">
        <f t="shared" si="29"/>
        <v>550</v>
      </c>
      <c r="AM39" s="6">
        <v>225</v>
      </c>
      <c r="AN39" s="6">
        <v>325</v>
      </c>
      <c r="AO39" s="6">
        <v>0</v>
      </c>
      <c r="AP39" s="6">
        <f t="shared" si="30"/>
        <v>325</v>
      </c>
      <c r="AQ39" s="8">
        <f t="shared" si="14"/>
        <v>550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1</v>
      </c>
      <c r="BU39" s="6">
        <v>2</v>
      </c>
      <c r="BV39" s="6">
        <v>1</v>
      </c>
      <c r="BW39" s="6">
        <v>3</v>
      </c>
      <c r="BX39" s="6">
        <v>19</v>
      </c>
      <c r="BY39" s="6">
        <v>15</v>
      </c>
      <c r="BZ39" s="6">
        <v>11</v>
      </c>
      <c r="CA39" s="6">
        <v>49</v>
      </c>
      <c r="CB39" s="6">
        <v>65</v>
      </c>
      <c r="CC39" s="6">
        <v>137</v>
      </c>
      <c r="CD39" s="6">
        <v>279</v>
      </c>
      <c r="CE39" s="6">
        <v>387</v>
      </c>
      <c r="CF39" s="6">
        <v>830</v>
      </c>
      <c r="CG39" s="6">
        <v>541</v>
      </c>
      <c r="CH39" s="6">
        <v>823</v>
      </c>
      <c r="CI39" s="6">
        <v>1184</v>
      </c>
      <c r="CJ39" s="5">
        <f t="shared" si="31"/>
        <v>4347</v>
      </c>
      <c r="CK39" s="6">
        <v>2908</v>
      </c>
      <c r="CL39" s="6">
        <f t="shared" si="32"/>
        <v>7255</v>
      </c>
      <c r="CM39" s="6"/>
    </row>
    <row r="40" spans="1:91" x14ac:dyDescent="0.25">
      <c r="A40" s="20">
        <v>59</v>
      </c>
      <c r="B40" s="25" t="s">
        <v>163</v>
      </c>
      <c r="C40" s="2">
        <v>6884</v>
      </c>
      <c r="D40" s="2">
        <v>18652</v>
      </c>
      <c r="E40" s="2">
        <v>25536</v>
      </c>
      <c r="F40" s="2">
        <v>19469</v>
      </c>
      <c r="G40" s="2">
        <v>6067</v>
      </c>
      <c r="H40" s="6">
        <v>4763</v>
      </c>
      <c r="I40" s="6">
        <v>2121</v>
      </c>
      <c r="J40" s="6">
        <f t="shared" si="18"/>
        <v>6884</v>
      </c>
      <c r="K40" s="6">
        <v>2036</v>
      </c>
      <c r="L40" s="6">
        <v>1950</v>
      </c>
      <c r="M40" s="6">
        <f t="shared" si="19"/>
        <v>3986</v>
      </c>
      <c r="N40" s="6">
        <v>302</v>
      </c>
      <c r="O40" s="6">
        <v>1368</v>
      </c>
      <c r="P40" s="6">
        <f t="shared" si="20"/>
        <v>1670</v>
      </c>
      <c r="Q40" s="6">
        <v>321</v>
      </c>
      <c r="R40" s="6">
        <v>0</v>
      </c>
      <c r="S40" s="6">
        <f t="shared" si="17"/>
        <v>321</v>
      </c>
      <c r="T40" s="6">
        <f t="shared" si="21"/>
        <v>5977</v>
      </c>
      <c r="U40" s="6">
        <f t="shared" si="22"/>
        <v>12861</v>
      </c>
      <c r="V40" s="6">
        <v>149</v>
      </c>
      <c r="W40" s="6">
        <v>318</v>
      </c>
      <c r="X40" s="6">
        <f t="shared" si="23"/>
        <v>467</v>
      </c>
      <c r="Y40" s="6">
        <v>1750</v>
      </c>
      <c r="Z40" s="6">
        <v>150</v>
      </c>
      <c r="AA40" s="6">
        <v>392</v>
      </c>
      <c r="AB40" s="6">
        <v>17</v>
      </c>
      <c r="AC40" s="6">
        <v>258</v>
      </c>
      <c r="AD40" s="6">
        <v>288</v>
      </c>
      <c r="AE40" s="6">
        <f t="shared" si="24"/>
        <v>2855</v>
      </c>
      <c r="AF40" s="6">
        <v>626</v>
      </c>
      <c r="AG40" s="6">
        <v>2846</v>
      </c>
      <c r="AH40" s="6">
        <f t="shared" si="25"/>
        <v>3472</v>
      </c>
      <c r="AI40" s="6">
        <f t="shared" si="26"/>
        <v>6794</v>
      </c>
      <c r="AJ40" s="6">
        <f t="shared" si="27"/>
        <v>6067</v>
      </c>
      <c r="AK40" s="6" t="b">
        <f t="shared" si="28"/>
        <v>1</v>
      </c>
      <c r="AL40" s="6">
        <f t="shared" si="29"/>
        <v>467</v>
      </c>
      <c r="AM40" s="6">
        <v>247</v>
      </c>
      <c r="AN40" s="6">
        <v>181</v>
      </c>
      <c r="AO40" s="6">
        <v>0</v>
      </c>
      <c r="AP40" s="6">
        <f t="shared" si="30"/>
        <v>181</v>
      </c>
      <c r="AQ40" s="8">
        <f t="shared" si="14"/>
        <v>428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14</v>
      </c>
      <c r="CC40" s="6">
        <v>23</v>
      </c>
      <c r="CD40" s="6">
        <v>33</v>
      </c>
      <c r="CE40" s="6">
        <v>43</v>
      </c>
      <c r="CF40" s="6">
        <v>94</v>
      </c>
      <c r="CG40" s="6">
        <v>637</v>
      </c>
      <c r="CH40" s="6">
        <v>1173</v>
      </c>
      <c r="CI40" s="6">
        <v>1867</v>
      </c>
      <c r="CJ40" s="5">
        <f t="shared" si="31"/>
        <v>3884</v>
      </c>
      <c r="CK40" s="6">
        <v>2183</v>
      </c>
      <c r="CL40" s="6">
        <f t="shared" si="32"/>
        <v>6067</v>
      </c>
      <c r="CM40" s="6"/>
    </row>
    <row r="41" spans="1:91" x14ac:dyDescent="0.25">
      <c r="A41" s="20">
        <v>61</v>
      </c>
      <c r="B41" s="26" t="s">
        <v>164</v>
      </c>
      <c r="C41" s="2">
        <v>25822</v>
      </c>
      <c r="D41" s="2">
        <v>12388</v>
      </c>
      <c r="E41" s="2">
        <v>38210</v>
      </c>
      <c r="F41" s="2">
        <v>14845</v>
      </c>
      <c r="G41" s="2">
        <v>23365</v>
      </c>
      <c r="H41" s="6">
        <v>16460</v>
      </c>
      <c r="I41" s="6">
        <v>9362</v>
      </c>
      <c r="J41" s="6">
        <f t="shared" si="18"/>
        <v>25822</v>
      </c>
      <c r="K41" s="6">
        <v>3425</v>
      </c>
      <c r="L41" s="6">
        <v>4806</v>
      </c>
      <c r="M41" s="6">
        <f t="shared" si="19"/>
        <v>8231</v>
      </c>
      <c r="N41" s="6">
        <v>1216</v>
      </c>
      <c r="O41" s="6">
        <v>4237</v>
      </c>
      <c r="P41" s="6">
        <f t="shared" si="20"/>
        <v>5453</v>
      </c>
      <c r="Q41" s="6">
        <v>936</v>
      </c>
      <c r="R41" s="6">
        <v>998</v>
      </c>
      <c r="S41" s="6">
        <f t="shared" si="17"/>
        <v>1934</v>
      </c>
      <c r="T41" s="6">
        <f t="shared" si="21"/>
        <v>15618</v>
      </c>
      <c r="U41" s="6">
        <f t="shared" si="22"/>
        <v>41440</v>
      </c>
      <c r="V41" s="6">
        <v>395</v>
      </c>
      <c r="W41" s="6">
        <v>698</v>
      </c>
      <c r="X41" s="6">
        <f t="shared" si="23"/>
        <v>1093</v>
      </c>
      <c r="Y41" s="6">
        <v>4121</v>
      </c>
      <c r="Z41" s="6">
        <v>1180</v>
      </c>
      <c r="AA41" s="6">
        <v>320</v>
      </c>
      <c r="AB41" s="6">
        <v>1890</v>
      </c>
      <c r="AC41" s="6">
        <v>480</v>
      </c>
      <c r="AD41" s="6">
        <v>1425</v>
      </c>
      <c r="AE41" s="6">
        <f t="shared" si="24"/>
        <v>9416</v>
      </c>
      <c r="AF41" s="6">
        <v>1795</v>
      </c>
      <c r="AG41" s="6">
        <v>2553</v>
      </c>
      <c r="AH41" s="6">
        <f t="shared" si="25"/>
        <v>4348</v>
      </c>
      <c r="AI41" s="6">
        <f t="shared" si="26"/>
        <v>14857</v>
      </c>
      <c r="AJ41" s="6">
        <f t="shared" si="27"/>
        <v>26583</v>
      </c>
      <c r="AK41" s="6" t="b">
        <f t="shared" si="28"/>
        <v>0</v>
      </c>
      <c r="AL41" s="6">
        <f t="shared" si="29"/>
        <v>1093</v>
      </c>
      <c r="AM41" s="6">
        <v>318</v>
      </c>
      <c r="AN41" s="6">
        <v>204</v>
      </c>
      <c r="AO41" s="6">
        <v>176</v>
      </c>
      <c r="AP41" s="6">
        <f t="shared" si="30"/>
        <v>380</v>
      </c>
      <c r="AQ41" s="8">
        <f t="shared" si="14"/>
        <v>698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1</v>
      </c>
      <c r="BM41" s="6">
        <v>0</v>
      </c>
      <c r="BN41" s="6">
        <v>2</v>
      </c>
      <c r="BO41" s="6">
        <v>0</v>
      </c>
      <c r="BP41" s="6">
        <v>0</v>
      </c>
      <c r="BQ41" s="6">
        <v>0</v>
      </c>
      <c r="BR41" s="6">
        <v>0</v>
      </c>
      <c r="BS41" s="6">
        <v>2</v>
      </c>
      <c r="BT41" s="6">
        <v>6</v>
      </c>
      <c r="BU41" s="6">
        <v>6</v>
      </c>
      <c r="BV41" s="6">
        <v>5</v>
      </c>
      <c r="BW41" s="6">
        <v>28</v>
      </c>
      <c r="BX41" s="6">
        <v>21</v>
      </c>
      <c r="BY41" s="6">
        <v>67</v>
      </c>
      <c r="BZ41" s="6">
        <v>128</v>
      </c>
      <c r="CA41" s="6">
        <v>190</v>
      </c>
      <c r="CB41" s="6">
        <v>264</v>
      </c>
      <c r="CC41" s="6">
        <v>1041</v>
      </c>
      <c r="CD41" s="6">
        <v>1650</v>
      </c>
      <c r="CE41" s="6">
        <v>2316</v>
      </c>
      <c r="CF41" s="6">
        <v>2678</v>
      </c>
      <c r="CG41" s="6">
        <v>3381</v>
      </c>
      <c r="CH41" s="6">
        <v>3650</v>
      </c>
      <c r="CI41" s="6">
        <v>4056</v>
      </c>
      <c r="CJ41" s="5">
        <f t="shared" si="31"/>
        <v>19492</v>
      </c>
      <c r="CK41" s="6">
        <v>3873</v>
      </c>
      <c r="CL41" s="6">
        <f t="shared" si="32"/>
        <v>23365</v>
      </c>
      <c r="CM41" s="6" t="s">
        <v>115</v>
      </c>
    </row>
    <row r="42" spans="1:91" x14ac:dyDescent="0.25">
      <c r="A42" s="20">
        <v>64</v>
      </c>
      <c r="B42" s="25" t="s">
        <v>165</v>
      </c>
      <c r="C42" s="2">
        <v>14726</v>
      </c>
      <c r="D42" s="2">
        <v>14316</v>
      </c>
      <c r="E42" s="2">
        <v>29042</v>
      </c>
      <c r="F42" s="2">
        <v>12768</v>
      </c>
      <c r="G42" s="2">
        <v>16274</v>
      </c>
      <c r="H42" s="6">
        <v>8113</v>
      </c>
      <c r="I42" s="6">
        <v>6613</v>
      </c>
      <c r="J42" s="6">
        <f t="shared" si="18"/>
        <v>14726</v>
      </c>
      <c r="K42" s="6">
        <v>3135</v>
      </c>
      <c r="L42" s="6">
        <v>4377</v>
      </c>
      <c r="M42" s="6">
        <f t="shared" si="19"/>
        <v>7512</v>
      </c>
      <c r="N42" s="6">
        <v>1625</v>
      </c>
      <c r="O42" s="6">
        <v>4446</v>
      </c>
      <c r="P42" s="6">
        <f t="shared" si="20"/>
        <v>6071</v>
      </c>
      <c r="Q42" s="6">
        <v>465</v>
      </c>
      <c r="R42" s="6">
        <v>581</v>
      </c>
      <c r="S42" s="6">
        <f t="shared" si="17"/>
        <v>1046</v>
      </c>
      <c r="T42" s="6">
        <f t="shared" si="21"/>
        <v>14629</v>
      </c>
      <c r="U42" s="6">
        <f t="shared" si="22"/>
        <v>29355</v>
      </c>
      <c r="V42" s="6">
        <v>260</v>
      </c>
      <c r="W42" s="6">
        <v>281</v>
      </c>
      <c r="X42" s="6">
        <f t="shared" si="23"/>
        <v>541</v>
      </c>
      <c r="Y42" s="6">
        <v>710</v>
      </c>
      <c r="Z42" s="6">
        <v>399</v>
      </c>
      <c r="AA42" s="6">
        <v>321</v>
      </c>
      <c r="AB42" s="6">
        <v>54</v>
      </c>
      <c r="AC42" s="6">
        <v>331</v>
      </c>
      <c r="AD42" s="6">
        <v>15</v>
      </c>
      <c r="AE42" s="6">
        <f t="shared" si="24"/>
        <v>1830</v>
      </c>
      <c r="AF42" s="6">
        <v>3325</v>
      </c>
      <c r="AG42" s="6">
        <v>8078</v>
      </c>
      <c r="AH42" s="6">
        <f t="shared" si="25"/>
        <v>11403</v>
      </c>
      <c r="AI42" s="6">
        <f t="shared" si="26"/>
        <v>13774</v>
      </c>
      <c r="AJ42" s="6">
        <f t="shared" si="27"/>
        <v>15581</v>
      </c>
      <c r="AK42" s="6" t="b">
        <f t="shared" si="28"/>
        <v>1</v>
      </c>
      <c r="AL42" s="6">
        <f t="shared" si="29"/>
        <v>541</v>
      </c>
      <c r="AM42" s="6">
        <v>137</v>
      </c>
      <c r="AN42" s="6">
        <v>251</v>
      </c>
      <c r="AO42" s="6">
        <v>153</v>
      </c>
      <c r="AP42" s="6">
        <f t="shared" si="30"/>
        <v>404</v>
      </c>
      <c r="AQ42" s="8">
        <f t="shared" si="14"/>
        <v>541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1</v>
      </c>
      <c r="BT42" s="6">
        <v>0</v>
      </c>
      <c r="BU42" s="6">
        <v>1</v>
      </c>
      <c r="BV42" s="6">
        <v>6</v>
      </c>
      <c r="BW42" s="6">
        <v>6</v>
      </c>
      <c r="BX42" s="6">
        <v>16</v>
      </c>
      <c r="BY42" s="6">
        <v>40</v>
      </c>
      <c r="BZ42" s="6">
        <v>58</v>
      </c>
      <c r="CA42" s="6">
        <v>116</v>
      </c>
      <c r="CB42" s="6">
        <v>209</v>
      </c>
      <c r="CC42" s="6">
        <v>276</v>
      </c>
      <c r="CD42" s="6">
        <v>409</v>
      </c>
      <c r="CE42" s="6">
        <v>729</v>
      </c>
      <c r="CF42" s="6">
        <v>1067</v>
      </c>
      <c r="CG42" s="6">
        <v>1274</v>
      </c>
      <c r="CH42" s="6">
        <v>1473</v>
      </c>
      <c r="CI42" s="6">
        <v>2126</v>
      </c>
      <c r="CJ42" s="5">
        <f t="shared" si="31"/>
        <v>7807</v>
      </c>
      <c r="CK42" s="6">
        <v>8767</v>
      </c>
      <c r="CL42" s="6">
        <f t="shared" si="32"/>
        <v>16574</v>
      </c>
      <c r="CM42" s="6" t="s">
        <v>114</v>
      </c>
    </row>
    <row r="43" spans="1:91" x14ac:dyDescent="0.25">
      <c r="A43" s="20">
        <v>65</v>
      </c>
      <c r="B43" s="25" t="s">
        <v>166</v>
      </c>
      <c r="C43" s="2">
        <v>3324</v>
      </c>
      <c r="D43" s="2">
        <v>3239</v>
      </c>
      <c r="E43" s="2">
        <v>6563</v>
      </c>
      <c r="F43" s="2">
        <v>3579</v>
      </c>
      <c r="G43" s="2">
        <v>2984</v>
      </c>
      <c r="H43" s="6">
        <v>1641</v>
      </c>
      <c r="I43" s="6">
        <v>1080</v>
      </c>
      <c r="J43" s="6">
        <f t="shared" si="18"/>
        <v>2721</v>
      </c>
      <c r="K43" s="6">
        <v>801</v>
      </c>
      <c r="L43" s="6">
        <v>892</v>
      </c>
      <c r="M43" s="6">
        <f t="shared" si="19"/>
        <v>1693</v>
      </c>
      <c r="N43" s="6">
        <v>386</v>
      </c>
      <c r="O43" s="6">
        <v>677</v>
      </c>
      <c r="P43" s="6">
        <f t="shared" si="20"/>
        <v>1063</v>
      </c>
      <c r="Q43" s="6">
        <v>71</v>
      </c>
      <c r="R43" s="6">
        <v>77</v>
      </c>
      <c r="S43" s="6">
        <f t="shared" si="17"/>
        <v>148</v>
      </c>
      <c r="T43" s="6">
        <f t="shared" si="21"/>
        <v>2904</v>
      </c>
      <c r="U43" s="6">
        <f t="shared" si="22"/>
        <v>5625</v>
      </c>
      <c r="V43" s="6">
        <v>41</v>
      </c>
      <c r="W43" s="6">
        <v>129</v>
      </c>
      <c r="X43" s="6">
        <f t="shared" si="23"/>
        <v>170</v>
      </c>
      <c r="Y43" s="6">
        <v>629</v>
      </c>
      <c r="Z43" s="6">
        <v>314</v>
      </c>
      <c r="AA43" s="6">
        <v>212</v>
      </c>
      <c r="AB43" s="6">
        <v>10</v>
      </c>
      <c r="AC43" s="6">
        <v>217</v>
      </c>
      <c r="AD43" s="6">
        <v>15</v>
      </c>
      <c r="AE43" s="6">
        <f t="shared" si="24"/>
        <v>1397</v>
      </c>
      <c r="AF43" s="6">
        <v>7</v>
      </c>
      <c r="AG43" s="6">
        <v>171</v>
      </c>
      <c r="AH43" s="6">
        <f t="shared" si="25"/>
        <v>178</v>
      </c>
      <c r="AI43" s="6">
        <f t="shared" si="26"/>
        <v>1745</v>
      </c>
      <c r="AJ43" s="6">
        <f t="shared" si="27"/>
        <v>3880</v>
      </c>
      <c r="AK43" s="6" t="b">
        <f t="shared" si="28"/>
        <v>0</v>
      </c>
      <c r="AL43" s="6">
        <f t="shared" si="29"/>
        <v>170</v>
      </c>
      <c r="AM43" s="6">
        <v>55</v>
      </c>
      <c r="AN43" s="6">
        <v>62</v>
      </c>
      <c r="AO43" s="6">
        <v>24</v>
      </c>
      <c r="AP43" s="6">
        <f t="shared" si="30"/>
        <v>86</v>
      </c>
      <c r="AQ43" s="8">
        <f t="shared" si="14"/>
        <v>141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2</v>
      </c>
      <c r="BW43" s="6">
        <v>2</v>
      </c>
      <c r="BX43" s="6">
        <v>2</v>
      </c>
      <c r="BY43" s="6">
        <v>6</v>
      </c>
      <c r="BZ43" s="6">
        <v>10</v>
      </c>
      <c r="CA43" s="6">
        <v>17</v>
      </c>
      <c r="CB43" s="6">
        <v>21</v>
      </c>
      <c r="CC43" s="6">
        <v>24</v>
      </c>
      <c r="CD43" s="6">
        <v>23</v>
      </c>
      <c r="CE43" s="6">
        <v>27</v>
      </c>
      <c r="CF43" s="6">
        <v>80</v>
      </c>
      <c r="CG43" s="6">
        <v>147</v>
      </c>
      <c r="CH43" s="6">
        <v>195</v>
      </c>
      <c r="CI43" s="6">
        <v>374</v>
      </c>
      <c r="CJ43" s="5">
        <f t="shared" si="31"/>
        <v>930</v>
      </c>
      <c r="CK43" s="6">
        <v>923</v>
      </c>
      <c r="CL43" s="6">
        <f t="shared" si="32"/>
        <v>1853</v>
      </c>
      <c r="CM43" s="6" t="s">
        <v>114</v>
      </c>
    </row>
    <row r="44" spans="1:91" x14ac:dyDescent="0.25">
      <c r="A44" s="20">
        <v>67</v>
      </c>
      <c r="B44" s="25" t="s">
        <v>167</v>
      </c>
      <c r="C44" s="2">
        <v>16386</v>
      </c>
      <c r="D44" s="2">
        <v>8602</v>
      </c>
      <c r="E44" s="2">
        <v>24988</v>
      </c>
      <c r="F44" s="2">
        <v>7503</v>
      </c>
      <c r="G44" s="2">
        <v>17485</v>
      </c>
      <c r="H44" s="6">
        <v>10275</v>
      </c>
      <c r="I44" s="6">
        <v>6115</v>
      </c>
      <c r="J44" s="6">
        <f t="shared" si="18"/>
        <v>16390</v>
      </c>
      <c r="K44" s="6">
        <v>1884</v>
      </c>
      <c r="L44" s="6">
        <v>4314</v>
      </c>
      <c r="M44" s="6">
        <f t="shared" si="19"/>
        <v>6198</v>
      </c>
      <c r="N44" s="6">
        <v>1400</v>
      </c>
      <c r="O44" s="6">
        <v>4069</v>
      </c>
      <c r="P44" s="6">
        <f t="shared" si="20"/>
        <v>5469</v>
      </c>
      <c r="Q44" s="6">
        <v>747</v>
      </c>
      <c r="R44" s="6">
        <v>1427</v>
      </c>
      <c r="S44" s="6">
        <f t="shared" si="17"/>
        <v>2174</v>
      </c>
      <c r="T44" s="6">
        <f t="shared" si="21"/>
        <v>13841</v>
      </c>
      <c r="U44" s="6">
        <f t="shared" si="22"/>
        <v>30231</v>
      </c>
      <c r="V44" s="6">
        <v>0</v>
      </c>
      <c r="W44" s="6">
        <v>124</v>
      </c>
      <c r="X44" s="6">
        <f t="shared" si="23"/>
        <v>124</v>
      </c>
      <c r="Y44" s="6">
        <v>1313</v>
      </c>
      <c r="Z44" s="6">
        <v>1115</v>
      </c>
      <c r="AA44" s="6">
        <v>986</v>
      </c>
      <c r="AB44" s="6">
        <v>8</v>
      </c>
      <c r="AC44" s="6">
        <v>85</v>
      </c>
      <c r="AD44" s="6">
        <v>129</v>
      </c>
      <c r="AE44" s="6">
        <f t="shared" si="24"/>
        <v>3636</v>
      </c>
      <c r="AF44" s="6">
        <v>71</v>
      </c>
      <c r="AG44" s="6">
        <v>2081</v>
      </c>
      <c r="AH44" s="6">
        <f t="shared" si="25"/>
        <v>2152</v>
      </c>
      <c r="AI44" s="6">
        <f t="shared" si="26"/>
        <v>5912</v>
      </c>
      <c r="AJ44" s="6">
        <f t="shared" si="27"/>
        <v>24319</v>
      </c>
      <c r="AK44" s="6" t="b">
        <f t="shared" si="28"/>
        <v>0</v>
      </c>
      <c r="AL44" s="6">
        <f t="shared" si="29"/>
        <v>124</v>
      </c>
      <c r="AM44" s="6">
        <v>124</v>
      </c>
      <c r="AN44" s="6">
        <v>550</v>
      </c>
      <c r="AO44" s="6">
        <v>0</v>
      </c>
      <c r="AP44" s="6">
        <f t="shared" si="30"/>
        <v>550</v>
      </c>
      <c r="AQ44" s="8">
        <f t="shared" si="14"/>
        <v>674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1</v>
      </c>
      <c r="BN44" s="6">
        <v>0</v>
      </c>
      <c r="BO44" s="6">
        <v>1</v>
      </c>
      <c r="BP44" s="6">
        <v>0</v>
      </c>
      <c r="BQ44" s="6">
        <v>1</v>
      </c>
      <c r="BR44" s="6">
        <v>0</v>
      </c>
      <c r="BS44" s="6">
        <v>0</v>
      </c>
      <c r="BT44" s="6">
        <v>0</v>
      </c>
      <c r="BU44" s="6">
        <v>0</v>
      </c>
      <c r="BV44" s="6">
        <v>3</v>
      </c>
      <c r="BW44" s="6">
        <v>2</v>
      </c>
      <c r="BX44" s="6">
        <v>4</v>
      </c>
      <c r="BY44" s="6">
        <v>5</v>
      </c>
      <c r="BZ44" s="6">
        <v>14</v>
      </c>
      <c r="CA44" s="6">
        <v>77</v>
      </c>
      <c r="CB44" s="6">
        <v>164</v>
      </c>
      <c r="CC44" s="6">
        <v>216</v>
      </c>
      <c r="CD44" s="6">
        <v>364</v>
      </c>
      <c r="CE44" s="6">
        <v>1148</v>
      </c>
      <c r="CF44" s="6">
        <v>1313</v>
      </c>
      <c r="CG44" s="6">
        <v>1620</v>
      </c>
      <c r="CH44" s="6">
        <v>2640</v>
      </c>
      <c r="CI44" s="6">
        <v>3705</v>
      </c>
      <c r="CJ44" s="5">
        <f t="shared" si="31"/>
        <v>11278</v>
      </c>
      <c r="CK44" s="6">
        <v>6041</v>
      </c>
      <c r="CL44" s="6">
        <f t="shared" si="32"/>
        <v>17319</v>
      </c>
      <c r="CM44" s="6" t="s">
        <v>117</v>
      </c>
    </row>
    <row r="45" spans="1:91" x14ac:dyDescent="0.25">
      <c r="A45" s="20">
        <v>68</v>
      </c>
      <c r="B45" s="26" t="s">
        <v>168</v>
      </c>
      <c r="C45" s="2">
        <v>8738</v>
      </c>
      <c r="D45" s="2">
        <v>8975</v>
      </c>
      <c r="E45" s="2">
        <v>17713</v>
      </c>
      <c r="F45" s="2">
        <v>10002</v>
      </c>
      <c r="G45" s="2">
        <v>7711</v>
      </c>
      <c r="H45" s="6">
        <v>5032</v>
      </c>
      <c r="I45" s="6">
        <v>3706</v>
      </c>
      <c r="J45" s="6">
        <f t="shared" si="18"/>
        <v>8738</v>
      </c>
      <c r="K45" s="6">
        <v>4205</v>
      </c>
      <c r="L45" s="6">
        <v>1741</v>
      </c>
      <c r="M45" s="6">
        <f t="shared" si="19"/>
        <v>5946</v>
      </c>
      <c r="N45" s="6">
        <v>634</v>
      </c>
      <c r="O45" s="6">
        <v>1919</v>
      </c>
      <c r="P45" s="6">
        <f t="shared" si="20"/>
        <v>2553</v>
      </c>
      <c r="Q45" s="6">
        <v>161</v>
      </c>
      <c r="R45" s="6">
        <v>143</v>
      </c>
      <c r="S45" s="6">
        <f t="shared" si="17"/>
        <v>304</v>
      </c>
      <c r="T45" s="6">
        <f t="shared" si="21"/>
        <v>8803</v>
      </c>
      <c r="U45" s="6">
        <f t="shared" si="22"/>
        <v>17541</v>
      </c>
      <c r="V45" s="6">
        <v>0</v>
      </c>
      <c r="W45" s="6">
        <v>656</v>
      </c>
      <c r="X45" s="6">
        <f t="shared" si="23"/>
        <v>656</v>
      </c>
      <c r="Y45" s="6">
        <v>1223</v>
      </c>
      <c r="Z45" s="6">
        <v>940</v>
      </c>
      <c r="AA45" s="6">
        <v>11293</v>
      </c>
      <c r="AB45" s="6">
        <v>33</v>
      </c>
      <c r="AC45" s="6">
        <v>773</v>
      </c>
      <c r="AD45" s="6">
        <v>110</v>
      </c>
      <c r="AE45" s="6">
        <f t="shared" si="24"/>
        <v>14372</v>
      </c>
      <c r="AF45" s="6">
        <v>243</v>
      </c>
      <c r="AG45" s="6">
        <v>1883</v>
      </c>
      <c r="AH45" s="6">
        <f t="shared" si="25"/>
        <v>2126</v>
      </c>
      <c r="AI45" s="6">
        <f t="shared" si="26"/>
        <v>17154</v>
      </c>
      <c r="AJ45" s="6">
        <f t="shared" si="27"/>
        <v>387</v>
      </c>
      <c r="AK45" s="6" t="b">
        <f t="shared" si="28"/>
        <v>0</v>
      </c>
      <c r="AL45" s="6">
        <f t="shared" si="29"/>
        <v>656</v>
      </c>
      <c r="AM45" s="6">
        <v>133</v>
      </c>
      <c r="AN45" s="6">
        <v>0</v>
      </c>
      <c r="AO45" s="6">
        <v>0</v>
      </c>
      <c r="AP45" s="6">
        <f t="shared" si="30"/>
        <v>0</v>
      </c>
      <c r="AQ45" s="8">
        <f t="shared" si="14"/>
        <v>133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1</v>
      </c>
      <c r="BS45" s="6">
        <v>1</v>
      </c>
      <c r="BT45" s="6">
        <v>0</v>
      </c>
      <c r="BU45" s="6">
        <v>0</v>
      </c>
      <c r="BV45" s="6">
        <v>3</v>
      </c>
      <c r="BW45" s="6">
        <v>0</v>
      </c>
      <c r="BX45" s="6">
        <v>3</v>
      </c>
      <c r="BY45" s="6">
        <v>5</v>
      </c>
      <c r="BZ45" s="6">
        <v>13</v>
      </c>
      <c r="CA45" s="6">
        <v>47</v>
      </c>
      <c r="CB45" s="6">
        <v>30</v>
      </c>
      <c r="CC45" s="6">
        <v>31</v>
      </c>
      <c r="CD45" s="6">
        <v>58</v>
      </c>
      <c r="CE45" s="6">
        <v>144</v>
      </c>
      <c r="CF45" s="6">
        <v>277</v>
      </c>
      <c r="CG45" s="6">
        <v>542</v>
      </c>
      <c r="CH45" s="6">
        <v>760</v>
      </c>
      <c r="CI45" s="6">
        <v>940</v>
      </c>
      <c r="CJ45" s="5">
        <f t="shared" si="31"/>
        <v>2855</v>
      </c>
      <c r="CK45" s="6">
        <v>1563</v>
      </c>
      <c r="CL45" s="6">
        <f t="shared" si="32"/>
        <v>4418</v>
      </c>
      <c r="CM45" s="6"/>
    </row>
    <row r="46" spans="1:91" x14ac:dyDescent="0.25">
      <c r="A46" s="20">
        <v>69</v>
      </c>
      <c r="B46" s="25" t="s">
        <v>169</v>
      </c>
      <c r="C46" s="2">
        <v>6682</v>
      </c>
      <c r="D46" s="2">
        <v>7053</v>
      </c>
      <c r="E46" s="2">
        <v>13735</v>
      </c>
      <c r="F46" s="2">
        <v>7793</v>
      </c>
      <c r="G46" s="2">
        <v>5942</v>
      </c>
      <c r="H46" s="6">
        <v>3465</v>
      </c>
      <c r="I46" s="6">
        <v>2755</v>
      </c>
      <c r="J46" s="6">
        <f t="shared" si="18"/>
        <v>6220</v>
      </c>
      <c r="K46" s="6">
        <v>1325</v>
      </c>
      <c r="L46" s="6">
        <v>2564</v>
      </c>
      <c r="M46" s="6">
        <f t="shared" si="19"/>
        <v>3889</v>
      </c>
      <c r="N46" s="6">
        <v>682</v>
      </c>
      <c r="O46" s="6">
        <v>2435</v>
      </c>
      <c r="P46" s="6">
        <f t="shared" si="20"/>
        <v>3117</v>
      </c>
      <c r="Q46" s="6">
        <v>182</v>
      </c>
      <c r="R46" s="6">
        <v>313</v>
      </c>
      <c r="S46" s="6">
        <f t="shared" si="17"/>
        <v>495</v>
      </c>
      <c r="T46" s="6">
        <f t="shared" si="21"/>
        <v>7501</v>
      </c>
      <c r="U46" s="6">
        <f t="shared" si="22"/>
        <v>13721</v>
      </c>
      <c r="V46" s="6">
        <v>400</v>
      </c>
      <c r="W46" s="6">
        <v>227</v>
      </c>
      <c r="X46" s="6">
        <f t="shared" si="23"/>
        <v>627</v>
      </c>
      <c r="Y46" s="6">
        <v>1748</v>
      </c>
      <c r="Z46" s="6">
        <v>376</v>
      </c>
      <c r="AA46" s="6">
        <v>491</v>
      </c>
      <c r="AB46" s="6">
        <v>29</v>
      </c>
      <c r="AC46" s="6">
        <v>703</v>
      </c>
      <c r="AD46" s="6">
        <v>76</v>
      </c>
      <c r="AE46" s="6">
        <f t="shared" si="24"/>
        <v>3423</v>
      </c>
      <c r="AF46" s="6">
        <v>231</v>
      </c>
      <c r="AG46" s="6">
        <v>910</v>
      </c>
      <c r="AH46" s="6">
        <f t="shared" si="25"/>
        <v>1141</v>
      </c>
      <c r="AI46" s="6">
        <f t="shared" si="26"/>
        <v>5191</v>
      </c>
      <c r="AJ46" s="6">
        <f t="shared" si="27"/>
        <v>8530</v>
      </c>
      <c r="AK46" s="6" t="b">
        <f t="shared" si="28"/>
        <v>0</v>
      </c>
      <c r="AL46" s="6">
        <f t="shared" si="29"/>
        <v>627</v>
      </c>
      <c r="AM46" s="6">
        <v>179</v>
      </c>
      <c r="AN46" s="6">
        <v>93</v>
      </c>
      <c r="AO46" s="6">
        <v>0</v>
      </c>
      <c r="AP46" s="6">
        <f t="shared" si="30"/>
        <v>93</v>
      </c>
      <c r="AQ46" s="8">
        <f t="shared" si="14"/>
        <v>272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2</v>
      </c>
      <c r="BW46" s="6">
        <v>1</v>
      </c>
      <c r="BX46" s="6">
        <v>7</v>
      </c>
      <c r="BY46" s="6">
        <v>3</v>
      </c>
      <c r="BZ46" s="6">
        <v>6</v>
      </c>
      <c r="CA46" s="6">
        <v>8</v>
      </c>
      <c r="CB46" s="6">
        <v>112</v>
      </c>
      <c r="CC46" s="6">
        <v>86</v>
      </c>
      <c r="CD46" s="6">
        <v>90</v>
      </c>
      <c r="CE46" s="6">
        <v>74</v>
      </c>
      <c r="CF46" s="6">
        <v>117</v>
      </c>
      <c r="CG46" s="6">
        <v>149</v>
      </c>
      <c r="CH46" s="6">
        <v>308</v>
      </c>
      <c r="CI46" s="6">
        <v>484</v>
      </c>
      <c r="CJ46" s="5">
        <f t="shared" si="31"/>
        <v>1447</v>
      </c>
      <c r="CK46" s="6">
        <v>1385</v>
      </c>
      <c r="CL46" s="6">
        <f t="shared" si="32"/>
        <v>2832</v>
      </c>
      <c r="CM46" s="6"/>
    </row>
    <row r="47" spans="1:91" x14ac:dyDescent="0.25">
      <c r="A47" s="20">
        <v>72</v>
      </c>
      <c r="B47" s="25" t="s">
        <v>170</v>
      </c>
      <c r="C47" s="2">
        <v>8886</v>
      </c>
      <c r="D47" s="2">
        <v>6138</v>
      </c>
      <c r="E47" s="2">
        <v>15024</v>
      </c>
      <c r="F47" s="2">
        <v>6384</v>
      </c>
      <c r="G47" s="2">
        <v>8640</v>
      </c>
      <c r="H47" s="6">
        <v>5888</v>
      </c>
      <c r="I47" s="6">
        <v>2868</v>
      </c>
      <c r="J47" s="6">
        <f t="shared" si="18"/>
        <v>8756</v>
      </c>
      <c r="K47" s="6">
        <v>1240</v>
      </c>
      <c r="L47" s="6">
        <v>3733</v>
      </c>
      <c r="M47" s="6">
        <f t="shared" si="19"/>
        <v>4973</v>
      </c>
      <c r="N47" s="6">
        <v>463</v>
      </c>
      <c r="O47" s="6">
        <v>2329</v>
      </c>
      <c r="P47" s="6">
        <f t="shared" si="20"/>
        <v>2792</v>
      </c>
      <c r="Q47" s="6">
        <v>448</v>
      </c>
      <c r="R47" s="6">
        <v>510</v>
      </c>
      <c r="S47" s="6">
        <f t="shared" si="17"/>
        <v>958</v>
      </c>
      <c r="T47" s="6">
        <f t="shared" si="21"/>
        <v>8723</v>
      </c>
      <c r="U47" s="6">
        <f t="shared" si="22"/>
        <v>17479</v>
      </c>
      <c r="V47" s="6">
        <v>486</v>
      </c>
      <c r="W47" s="6">
        <v>112</v>
      </c>
      <c r="X47" s="6">
        <f t="shared" si="23"/>
        <v>598</v>
      </c>
      <c r="Y47" s="6">
        <v>1010</v>
      </c>
      <c r="Z47" s="6">
        <v>530</v>
      </c>
      <c r="AA47" s="6">
        <v>1085</v>
      </c>
      <c r="AB47" s="6">
        <v>150</v>
      </c>
      <c r="AC47" s="6">
        <v>4657</v>
      </c>
      <c r="AD47" s="6">
        <v>174</v>
      </c>
      <c r="AE47" s="6">
        <f t="shared" si="24"/>
        <v>7606</v>
      </c>
      <c r="AF47" s="6">
        <v>164</v>
      </c>
      <c r="AG47" s="6">
        <v>657</v>
      </c>
      <c r="AH47" s="6">
        <f t="shared" si="25"/>
        <v>821</v>
      </c>
      <c r="AI47" s="6">
        <f t="shared" si="26"/>
        <v>9025</v>
      </c>
      <c r="AJ47" s="6">
        <f t="shared" si="27"/>
        <v>8454</v>
      </c>
      <c r="AK47" s="6" t="b">
        <f t="shared" si="28"/>
        <v>1</v>
      </c>
      <c r="AL47" s="6">
        <f t="shared" si="29"/>
        <v>598</v>
      </c>
      <c r="AM47" s="6">
        <v>112</v>
      </c>
      <c r="AN47" s="6">
        <v>66</v>
      </c>
      <c r="AO47" s="6">
        <v>0</v>
      </c>
      <c r="AP47" s="6">
        <f t="shared" si="30"/>
        <v>66</v>
      </c>
      <c r="AQ47" s="8">
        <f t="shared" si="14"/>
        <v>178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1</v>
      </c>
      <c r="BR47" s="6">
        <v>2</v>
      </c>
      <c r="BS47" s="6">
        <v>8</v>
      </c>
      <c r="BT47" s="6">
        <v>6</v>
      </c>
      <c r="BU47" s="6">
        <v>9</v>
      </c>
      <c r="BV47" s="6">
        <v>7</v>
      </c>
      <c r="BW47" s="6">
        <v>15</v>
      </c>
      <c r="BX47" s="6">
        <v>19</v>
      </c>
      <c r="BY47" s="6">
        <v>37</v>
      </c>
      <c r="BZ47" s="6">
        <v>66</v>
      </c>
      <c r="CA47" s="6">
        <v>149</v>
      </c>
      <c r="CB47" s="6">
        <v>111</v>
      </c>
      <c r="CC47" s="6">
        <v>170</v>
      </c>
      <c r="CD47" s="6">
        <v>306</v>
      </c>
      <c r="CE47" s="6">
        <v>499</v>
      </c>
      <c r="CF47" s="6">
        <v>846</v>
      </c>
      <c r="CG47" s="6">
        <v>1000</v>
      </c>
      <c r="CH47" s="6">
        <v>1437</v>
      </c>
      <c r="CI47" s="6">
        <v>1704</v>
      </c>
      <c r="CJ47" s="5">
        <f t="shared" si="31"/>
        <v>6392</v>
      </c>
      <c r="CK47" s="6">
        <v>2192</v>
      </c>
      <c r="CL47" s="6">
        <f t="shared" si="32"/>
        <v>8584</v>
      </c>
      <c r="CM47" s="6" t="s">
        <v>115</v>
      </c>
    </row>
    <row r="48" spans="1:91" x14ac:dyDescent="0.25">
      <c r="A48" s="20">
        <v>73</v>
      </c>
      <c r="B48" s="25" t="s">
        <v>171</v>
      </c>
      <c r="C48" s="2">
        <v>5794</v>
      </c>
      <c r="D48" s="2">
        <v>4456</v>
      </c>
      <c r="E48" s="2">
        <v>10250</v>
      </c>
      <c r="F48" s="2">
        <v>4286</v>
      </c>
      <c r="G48" s="2">
        <v>5964</v>
      </c>
      <c r="H48" s="6">
        <v>3546</v>
      </c>
      <c r="I48" s="6">
        <v>3066</v>
      </c>
      <c r="J48" s="6">
        <f t="shared" si="18"/>
        <v>6612</v>
      </c>
      <c r="K48" s="6">
        <v>786</v>
      </c>
      <c r="L48" s="6">
        <v>1212</v>
      </c>
      <c r="M48" s="6">
        <f t="shared" si="19"/>
        <v>1998</v>
      </c>
      <c r="N48" s="6">
        <v>895</v>
      </c>
      <c r="O48" s="6">
        <v>2350</v>
      </c>
      <c r="P48" s="6">
        <f t="shared" si="20"/>
        <v>3245</v>
      </c>
      <c r="Q48" s="6">
        <v>412</v>
      </c>
      <c r="R48" s="6">
        <v>665</v>
      </c>
      <c r="S48" s="6">
        <f t="shared" si="17"/>
        <v>1077</v>
      </c>
      <c r="T48" s="6">
        <f t="shared" si="21"/>
        <v>6320</v>
      </c>
      <c r="U48" s="6">
        <f t="shared" si="22"/>
        <v>12932</v>
      </c>
      <c r="V48" s="6">
        <v>360</v>
      </c>
      <c r="W48" s="6">
        <v>100</v>
      </c>
      <c r="X48" s="6">
        <f t="shared" si="23"/>
        <v>460</v>
      </c>
      <c r="Y48" s="6">
        <v>413</v>
      </c>
      <c r="Z48" s="6">
        <v>1013</v>
      </c>
      <c r="AA48" s="6">
        <v>1212</v>
      </c>
      <c r="AB48" s="6">
        <v>62</v>
      </c>
      <c r="AC48" s="6">
        <v>2426</v>
      </c>
      <c r="AD48" s="6">
        <v>45</v>
      </c>
      <c r="AE48" s="6">
        <f t="shared" si="24"/>
        <v>5171</v>
      </c>
      <c r="AF48" s="6">
        <v>91</v>
      </c>
      <c r="AG48" s="6">
        <v>945</v>
      </c>
      <c r="AH48" s="6">
        <f t="shared" si="25"/>
        <v>1036</v>
      </c>
      <c r="AI48" s="6">
        <f t="shared" si="26"/>
        <v>6667</v>
      </c>
      <c r="AJ48" s="6">
        <f t="shared" si="27"/>
        <v>6265</v>
      </c>
      <c r="AK48" s="6" t="b">
        <f t="shared" si="28"/>
        <v>1</v>
      </c>
      <c r="AL48" s="6">
        <f t="shared" si="29"/>
        <v>460</v>
      </c>
      <c r="AM48" s="6">
        <v>82</v>
      </c>
      <c r="AN48" s="6">
        <v>18</v>
      </c>
      <c r="AO48" s="6">
        <v>0</v>
      </c>
      <c r="AP48" s="6">
        <f t="shared" si="30"/>
        <v>18</v>
      </c>
      <c r="AQ48" s="8">
        <f t="shared" si="14"/>
        <v>100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2</v>
      </c>
      <c r="BW48" s="6">
        <v>3</v>
      </c>
      <c r="BX48" s="6">
        <v>1</v>
      </c>
      <c r="BY48" s="6">
        <v>2</v>
      </c>
      <c r="BZ48" s="6">
        <v>6</v>
      </c>
      <c r="CA48" s="6">
        <v>23</v>
      </c>
      <c r="CB48" s="6">
        <v>41</v>
      </c>
      <c r="CC48" s="6">
        <v>84</v>
      </c>
      <c r="CD48" s="6">
        <v>198</v>
      </c>
      <c r="CE48" s="6">
        <v>317</v>
      </c>
      <c r="CF48" s="6">
        <v>535</v>
      </c>
      <c r="CG48" s="6">
        <v>742</v>
      </c>
      <c r="CH48" s="6">
        <v>985</v>
      </c>
      <c r="CI48" s="6">
        <v>1427</v>
      </c>
      <c r="CJ48" s="5">
        <f t="shared" si="31"/>
        <v>4366</v>
      </c>
      <c r="CK48" s="6">
        <v>2301</v>
      </c>
      <c r="CL48" s="6">
        <f t="shared" si="32"/>
        <v>6667</v>
      </c>
      <c r="CM48" s="6"/>
    </row>
    <row r="49" spans="1:91" x14ac:dyDescent="0.25">
      <c r="A49" s="20">
        <v>75</v>
      </c>
      <c r="B49" s="25" t="s">
        <v>172</v>
      </c>
      <c r="C49" s="2">
        <v>11605</v>
      </c>
      <c r="D49" s="2">
        <v>9146</v>
      </c>
      <c r="E49" s="2">
        <v>20751</v>
      </c>
      <c r="F49" s="2">
        <v>9268</v>
      </c>
      <c r="G49" s="2">
        <v>11483</v>
      </c>
      <c r="H49" s="6">
        <v>5175</v>
      </c>
      <c r="I49" s="6">
        <v>6430</v>
      </c>
      <c r="J49" s="6">
        <f t="shared" si="18"/>
        <v>11605</v>
      </c>
      <c r="K49" s="6">
        <v>1772</v>
      </c>
      <c r="L49" s="6">
        <v>2272</v>
      </c>
      <c r="M49" s="6">
        <f t="shared" si="19"/>
        <v>4044</v>
      </c>
      <c r="N49" s="6">
        <v>648</v>
      </c>
      <c r="O49" s="6">
        <v>3265</v>
      </c>
      <c r="P49" s="6">
        <f t="shared" si="20"/>
        <v>3913</v>
      </c>
      <c r="Q49" s="6">
        <v>142</v>
      </c>
      <c r="R49" s="6">
        <v>644</v>
      </c>
      <c r="S49" s="6">
        <f t="shared" si="17"/>
        <v>786</v>
      </c>
      <c r="T49" s="6">
        <f t="shared" si="21"/>
        <v>8743</v>
      </c>
      <c r="U49" s="6">
        <f t="shared" si="22"/>
        <v>20348</v>
      </c>
      <c r="V49" s="6">
        <v>344</v>
      </c>
      <c r="W49" s="6">
        <v>216</v>
      </c>
      <c r="X49" s="6">
        <f t="shared" si="23"/>
        <v>560</v>
      </c>
      <c r="Y49" s="6">
        <v>1747</v>
      </c>
      <c r="Z49" s="6">
        <v>500</v>
      </c>
      <c r="AA49" s="6">
        <v>1178</v>
      </c>
      <c r="AB49" s="6">
        <v>39</v>
      </c>
      <c r="AC49" s="6">
        <v>1718</v>
      </c>
      <c r="AD49" s="6">
        <v>200</v>
      </c>
      <c r="AE49" s="6">
        <f t="shared" si="24"/>
        <v>5382</v>
      </c>
      <c r="AF49" s="6">
        <v>281</v>
      </c>
      <c r="AG49" s="6">
        <v>2642</v>
      </c>
      <c r="AH49" s="6">
        <f t="shared" si="25"/>
        <v>2923</v>
      </c>
      <c r="AI49" s="6">
        <f t="shared" si="26"/>
        <v>8865</v>
      </c>
      <c r="AJ49" s="6">
        <f t="shared" si="27"/>
        <v>11483</v>
      </c>
      <c r="AK49" s="6" t="b">
        <f t="shared" si="28"/>
        <v>1</v>
      </c>
      <c r="AL49" s="6">
        <f t="shared" si="29"/>
        <v>560</v>
      </c>
      <c r="AM49" s="6">
        <v>216</v>
      </c>
      <c r="AN49" s="6">
        <v>182</v>
      </c>
      <c r="AO49" s="6">
        <v>275</v>
      </c>
      <c r="AP49" s="6">
        <f t="shared" si="30"/>
        <v>457</v>
      </c>
      <c r="AQ49" s="8">
        <f t="shared" si="14"/>
        <v>673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4</v>
      </c>
      <c r="BV49" s="6">
        <v>16</v>
      </c>
      <c r="BW49" s="6">
        <v>27</v>
      </c>
      <c r="BX49" s="6">
        <v>18</v>
      </c>
      <c r="BY49" s="6">
        <v>27</v>
      </c>
      <c r="BZ49" s="6">
        <v>30</v>
      </c>
      <c r="CA49" s="6">
        <v>39</v>
      </c>
      <c r="CB49" s="6">
        <v>86</v>
      </c>
      <c r="CC49" s="6">
        <v>158</v>
      </c>
      <c r="CD49" s="6">
        <v>358</v>
      </c>
      <c r="CE49" s="6">
        <v>523</v>
      </c>
      <c r="CF49" s="6">
        <v>625</v>
      </c>
      <c r="CG49" s="6">
        <v>1062</v>
      </c>
      <c r="CH49" s="6">
        <v>1343</v>
      </c>
      <c r="CI49" s="6">
        <v>2281</v>
      </c>
      <c r="CJ49" s="5">
        <f t="shared" si="31"/>
        <v>6597</v>
      </c>
      <c r="CK49" s="6">
        <v>4886</v>
      </c>
      <c r="CL49" s="6">
        <f t="shared" si="32"/>
        <v>11483</v>
      </c>
      <c r="CM49" s="6" t="s">
        <v>114</v>
      </c>
    </row>
    <row r="50" spans="1:91" x14ac:dyDescent="0.25">
      <c r="A50" s="20">
        <v>76</v>
      </c>
      <c r="B50" s="25" t="s">
        <v>173</v>
      </c>
      <c r="C50" s="2">
        <v>8288</v>
      </c>
      <c r="D50" s="2">
        <v>11322</v>
      </c>
      <c r="E50" s="2">
        <v>19610</v>
      </c>
      <c r="F50" s="2">
        <v>8515</v>
      </c>
      <c r="G50" s="2">
        <v>11095</v>
      </c>
      <c r="H50" s="6">
        <v>5707</v>
      </c>
      <c r="I50" s="6">
        <v>2639</v>
      </c>
      <c r="J50" s="6">
        <f t="shared" si="18"/>
        <v>8346</v>
      </c>
      <c r="K50" s="6">
        <v>2246</v>
      </c>
      <c r="L50" s="6">
        <v>5741</v>
      </c>
      <c r="M50" s="6">
        <f t="shared" si="19"/>
        <v>7987</v>
      </c>
      <c r="N50" s="6">
        <v>673</v>
      </c>
      <c r="O50" s="6">
        <v>2079</v>
      </c>
      <c r="P50" s="6">
        <f t="shared" si="20"/>
        <v>2752</v>
      </c>
      <c r="Q50" s="6">
        <v>766</v>
      </c>
      <c r="R50" s="6">
        <v>927</v>
      </c>
      <c r="S50" s="6">
        <f t="shared" si="17"/>
        <v>1693</v>
      </c>
      <c r="T50" s="6">
        <f t="shared" si="21"/>
        <v>12432</v>
      </c>
      <c r="U50" s="6">
        <f t="shared" si="22"/>
        <v>20778</v>
      </c>
      <c r="V50" s="6">
        <v>324</v>
      </c>
      <c r="W50" s="6">
        <v>131</v>
      </c>
      <c r="X50" s="6">
        <f t="shared" si="23"/>
        <v>455</v>
      </c>
      <c r="Y50" s="6">
        <v>261</v>
      </c>
      <c r="Z50" s="6">
        <v>234</v>
      </c>
      <c r="AA50" s="6">
        <v>6065</v>
      </c>
      <c r="AB50" s="6">
        <v>55</v>
      </c>
      <c r="AC50" s="6">
        <v>220</v>
      </c>
      <c r="AD50" s="6">
        <v>26</v>
      </c>
      <c r="AE50" s="6">
        <f t="shared" si="24"/>
        <v>6861</v>
      </c>
      <c r="AF50" s="6">
        <v>73</v>
      </c>
      <c r="AG50" s="6">
        <v>862</v>
      </c>
      <c r="AH50" s="6">
        <f t="shared" si="25"/>
        <v>935</v>
      </c>
      <c r="AI50" s="6">
        <f t="shared" si="26"/>
        <v>8251</v>
      </c>
      <c r="AJ50" s="6">
        <f t="shared" si="27"/>
        <v>12527</v>
      </c>
      <c r="AK50" s="6" t="b">
        <f t="shared" si="28"/>
        <v>0</v>
      </c>
      <c r="AL50" s="6">
        <f t="shared" si="29"/>
        <v>455</v>
      </c>
      <c r="AM50" s="6">
        <v>335</v>
      </c>
      <c r="AN50" s="6">
        <v>287</v>
      </c>
      <c r="AO50" s="6">
        <v>39</v>
      </c>
      <c r="AP50" s="6">
        <f t="shared" si="30"/>
        <v>326</v>
      </c>
      <c r="AQ50" s="8">
        <f t="shared" si="14"/>
        <v>661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1</v>
      </c>
      <c r="BX50" s="6">
        <v>2</v>
      </c>
      <c r="BY50" s="6">
        <v>59</v>
      </c>
      <c r="BZ50" s="6">
        <v>12</v>
      </c>
      <c r="CA50" s="6">
        <v>23</v>
      </c>
      <c r="CB50" s="6">
        <v>36</v>
      </c>
      <c r="CC50" s="6">
        <v>66</v>
      </c>
      <c r="CD50" s="6">
        <v>362</v>
      </c>
      <c r="CE50" s="6">
        <v>432</v>
      </c>
      <c r="CF50" s="6">
        <v>641</v>
      </c>
      <c r="CG50" s="6">
        <v>868</v>
      </c>
      <c r="CH50" s="6">
        <v>1597</v>
      </c>
      <c r="CI50" s="6">
        <v>2538</v>
      </c>
      <c r="CJ50" s="5">
        <f t="shared" si="31"/>
        <v>6637</v>
      </c>
      <c r="CK50" s="6">
        <v>3606</v>
      </c>
      <c r="CL50" s="6">
        <f t="shared" si="32"/>
        <v>10243</v>
      </c>
      <c r="CM50" s="6" t="s">
        <v>114</v>
      </c>
    </row>
    <row r="51" spans="1:91" x14ac:dyDescent="0.25">
      <c r="A51" s="20">
        <v>77</v>
      </c>
      <c r="B51" s="25" t="s">
        <v>174</v>
      </c>
      <c r="C51" s="2">
        <v>4708</v>
      </c>
      <c r="D51" s="2">
        <v>1279</v>
      </c>
      <c r="E51" s="2">
        <v>5987</v>
      </c>
      <c r="F51" s="2">
        <v>3000</v>
      </c>
      <c r="G51" s="2">
        <v>2987</v>
      </c>
      <c r="H51" s="6">
        <v>2530</v>
      </c>
      <c r="I51" s="6">
        <v>1365</v>
      </c>
      <c r="J51" s="6">
        <f t="shared" si="18"/>
        <v>3895</v>
      </c>
      <c r="K51" s="6">
        <v>745</v>
      </c>
      <c r="L51" s="6">
        <v>798</v>
      </c>
      <c r="M51" s="6">
        <f t="shared" si="19"/>
        <v>1543</v>
      </c>
      <c r="N51" s="6">
        <v>744</v>
      </c>
      <c r="O51" s="6">
        <v>730</v>
      </c>
      <c r="P51" s="6">
        <f t="shared" si="20"/>
        <v>1474</v>
      </c>
      <c r="Q51" s="6">
        <v>106</v>
      </c>
      <c r="R51" s="6">
        <v>187</v>
      </c>
      <c r="S51" s="6">
        <f t="shared" si="17"/>
        <v>293</v>
      </c>
      <c r="T51" s="6">
        <f t="shared" si="21"/>
        <v>3310</v>
      </c>
      <c r="U51" s="6">
        <f t="shared" si="22"/>
        <v>7205</v>
      </c>
      <c r="V51" s="6">
        <v>38</v>
      </c>
      <c r="W51" s="6">
        <v>139</v>
      </c>
      <c r="X51" s="6">
        <f t="shared" si="23"/>
        <v>177</v>
      </c>
      <c r="Y51" s="6">
        <v>684</v>
      </c>
      <c r="Z51" s="6">
        <v>162</v>
      </c>
      <c r="AA51" s="6">
        <v>285</v>
      </c>
      <c r="AB51" s="6">
        <v>87</v>
      </c>
      <c r="AC51" s="6">
        <v>124</v>
      </c>
      <c r="AD51" s="6">
        <v>64</v>
      </c>
      <c r="AE51" s="6">
        <f t="shared" si="24"/>
        <v>1406</v>
      </c>
      <c r="AF51" s="6">
        <v>337</v>
      </c>
      <c r="AG51" s="6">
        <v>351</v>
      </c>
      <c r="AH51" s="6">
        <f t="shared" si="25"/>
        <v>688</v>
      </c>
      <c r="AI51" s="6">
        <f t="shared" si="26"/>
        <v>2271</v>
      </c>
      <c r="AJ51" s="6">
        <f t="shared" si="27"/>
        <v>4934</v>
      </c>
      <c r="AK51" s="6" t="b">
        <f t="shared" si="28"/>
        <v>0</v>
      </c>
      <c r="AL51" s="6">
        <f t="shared" si="29"/>
        <v>177</v>
      </c>
      <c r="AM51" s="6">
        <v>127</v>
      </c>
      <c r="AN51" s="6">
        <v>26</v>
      </c>
      <c r="AO51" s="6">
        <v>0</v>
      </c>
      <c r="AP51" s="6">
        <f t="shared" si="30"/>
        <v>26</v>
      </c>
      <c r="AQ51" s="8">
        <f t="shared" si="14"/>
        <v>153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1</v>
      </c>
      <c r="CA51" s="6">
        <v>1</v>
      </c>
      <c r="CB51" s="6">
        <v>6</v>
      </c>
      <c r="CC51" s="6">
        <v>10</v>
      </c>
      <c r="CD51" s="6">
        <v>29</v>
      </c>
      <c r="CE51" s="6">
        <v>82</v>
      </c>
      <c r="CF51" s="6">
        <v>133</v>
      </c>
      <c r="CG51" s="6">
        <v>214</v>
      </c>
      <c r="CH51" s="6">
        <v>286</v>
      </c>
      <c r="CI51" s="6">
        <v>308</v>
      </c>
      <c r="CJ51" s="5">
        <f t="shared" si="31"/>
        <v>1070</v>
      </c>
      <c r="CK51" s="6">
        <v>544</v>
      </c>
      <c r="CL51" s="6">
        <f t="shared" si="32"/>
        <v>1614</v>
      </c>
      <c r="CM51" s="6"/>
    </row>
    <row r="52" spans="1:91" x14ac:dyDescent="0.25">
      <c r="A52" s="20">
        <v>78</v>
      </c>
      <c r="B52" s="25" t="s">
        <v>175</v>
      </c>
      <c r="C52" s="2">
        <v>8511</v>
      </c>
      <c r="D52" s="2">
        <v>8820</v>
      </c>
      <c r="E52" s="2">
        <v>17331</v>
      </c>
      <c r="F52" s="2">
        <v>8554</v>
      </c>
      <c r="G52" s="2">
        <v>8777</v>
      </c>
      <c r="H52" s="6">
        <v>4611</v>
      </c>
      <c r="I52" s="6">
        <v>3773</v>
      </c>
      <c r="J52" s="6">
        <f t="shared" si="18"/>
        <v>8384</v>
      </c>
      <c r="K52" s="6">
        <v>1227</v>
      </c>
      <c r="L52" s="6">
        <v>2063</v>
      </c>
      <c r="M52" s="6">
        <f t="shared" si="19"/>
        <v>3290</v>
      </c>
      <c r="N52" s="6">
        <v>1210</v>
      </c>
      <c r="O52" s="6">
        <v>3476</v>
      </c>
      <c r="P52" s="6">
        <f t="shared" si="20"/>
        <v>4686</v>
      </c>
      <c r="Q52" s="6">
        <v>343</v>
      </c>
      <c r="R52" s="6">
        <v>278</v>
      </c>
      <c r="S52" s="6">
        <f t="shared" si="17"/>
        <v>621</v>
      </c>
      <c r="T52" s="6">
        <f t="shared" si="21"/>
        <v>8597</v>
      </c>
      <c r="U52" s="6">
        <f t="shared" si="22"/>
        <v>16981</v>
      </c>
      <c r="V52" s="6">
        <v>55</v>
      </c>
      <c r="W52" s="6">
        <v>156</v>
      </c>
      <c r="X52" s="6">
        <f t="shared" si="23"/>
        <v>211</v>
      </c>
      <c r="Y52" s="6">
        <v>892</v>
      </c>
      <c r="Z52" s="6">
        <v>898</v>
      </c>
      <c r="AA52" s="6">
        <v>1156</v>
      </c>
      <c r="AB52" s="6">
        <v>32</v>
      </c>
      <c r="AC52" s="6">
        <v>1259</v>
      </c>
      <c r="AD52" s="6">
        <v>46</v>
      </c>
      <c r="AE52" s="6">
        <f t="shared" si="24"/>
        <v>4283</v>
      </c>
      <c r="AF52" s="6">
        <v>295</v>
      </c>
      <c r="AG52" s="6">
        <v>423</v>
      </c>
      <c r="AH52" s="6">
        <f t="shared" si="25"/>
        <v>718</v>
      </c>
      <c r="AI52" s="6">
        <f t="shared" si="26"/>
        <v>5212</v>
      </c>
      <c r="AJ52" s="6">
        <f t="shared" si="27"/>
        <v>11769</v>
      </c>
      <c r="AK52" s="6" t="b">
        <f t="shared" si="28"/>
        <v>0</v>
      </c>
      <c r="AL52" s="6">
        <f t="shared" si="29"/>
        <v>211</v>
      </c>
      <c r="AM52" s="6">
        <v>151</v>
      </c>
      <c r="AN52" s="6">
        <v>60</v>
      </c>
      <c r="AO52" s="6">
        <v>0</v>
      </c>
      <c r="AP52" s="6">
        <f t="shared" si="30"/>
        <v>60</v>
      </c>
      <c r="AQ52" s="8">
        <f t="shared" si="14"/>
        <v>211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1</v>
      </c>
      <c r="BT52" s="6">
        <v>1</v>
      </c>
      <c r="BU52" s="6">
        <v>4</v>
      </c>
      <c r="BV52" s="6">
        <v>5</v>
      </c>
      <c r="BW52" s="6">
        <v>7</v>
      </c>
      <c r="BX52" s="6">
        <v>20</v>
      </c>
      <c r="BY52" s="6">
        <v>21</v>
      </c>
      <c r="BZ52" s="6">
        <v>33</v>
      </c>
      <c r="CA52" s="6">
        <v>58</v>
      </c>
      <c r="CB52" s="6">
        <v>95</v>
      </c>
      <c r="CC52" s="6">
        <v>145</v>
      </c>
      <c r="CD52" s="6">
        <v>195</v>
      </c>
      <c r="CE52" s="6">
        <v>264</v>
      </c>
      <c r="CF52" s="6">
        <v>415</v>
      </c>
      <c r="CG52" s="6">
        <v>670</v>
      </c>
      <c r="CH52" s="6">
        <v>1201</v>
      </c>
      <c r="CI52" s="6">
        <v>2128</v>
      </c>
      <c r="CJ52" s="5">
        <f t="shared" si="31"/>
        <v>5263</v>
      </c>
      <c r="CK52" s="6">
        <v>3345</v>
      </c>
      <c r="CL52" s="6">
        <f t="shared" si="32"/>
        <v>8608</v>
      </c>
      <c r="CM52" s="6"/>
    </row>
    <row r="53" spans="1:91" x14ac:dyDescent="0.25">
      <c r="A53" s="20">
        <v>79</v>
      </c>
      <c r="B53" s="25" t="s">
        <v>176</v>
      </c>
      <c r="C53" s="2">
        <v>8117</v>
      </c>
      <c r="D53" s="2">
        <v>4063</v>
      </c>
      <c r="E53" s="2">
        <v>12180</v>
      </c>
      <c r="F53" s="2">
        <v>5101</v>
      </c>
      <c r="G53" s="2">
        <v>7079</v>
      </c>
      <c r="H53" s="6">
        <v>4290</v>
      </c>
      <c r="I53" s="6">
        <v>3814</v>
      </c>
      <c r="J53" s="6">
        <f t="shared" si="18"/>
        <v>8104</v>
      </c>
      <c r="K53" s="6">
        <v>819</v>
      </c>
      <c r="L53" s="6">
        <v>1333</v>
      </c>
      <c r="M53" s="6">
        <f t="shared" si="19"/>
        <v>2152</v>
      </c>
      <c r="N53" s="6">
        <v>265</v>
      </c>
      <c r="O53" s="6">
        <v>984</v>
      </c>
      <c r="P53" s="6">
        <f t="shared" si="20"/>
        <v>1249</v>
      </c>
      <c r="Q53" s="6">
        <v>128</v>
      </c>
      <c r="R53" s="6">
        <v>198</v>
      </c>
      <c r="S53" s="6">
        <f t="shared" si="17"/>
        <v>326</v>
      </c>
      <c r="T53" s="6">
        <f t="shared" si="21"/>
        <v>3727</v>
      </c>
      <c r="U53" s="6">
        <f t="shared" si="22"/>
        <v>11831</v>
      </c>
      <c r="V53" s="6">
        <v>52</v>
      </c>
      <c r="W53" s="6">
        <v>53</v>
      </c>
      <c r="X53" s="6">
        <f t="shared" si="23"/>
        <v>105</v>
      </c>
      <c r="Y53" s="6">
        <v>345</v>
      </c>
      <c r="Z53" s="6">
        <v>166</v>
      </c>
      <c r="AA53" s="6">
        <v>448</v>
      </c>
      <c r="AB53" s="6">
        <v>13</v>
      </c>
      <c r="AC53" s="6">
        <v>1732</v>
      </c>
      <c r="AD53" s="6">
        <v>33</v>
      </c>
      <c r="AE53" s="6">
        <f t="shared" si="24"/>
        <v>2737</v>
      </c>
      <c r="AF53" s="6">
        <v>184</v>
      </c>
      <c r="AG53" s="6">
        <v>649</v>
      </c>
      <c r="AH53" s="6">
        <f t="shared" si="25"/>
        <v>833</v>
      </c>
      <c r="AI53" s="6">
        <f t="shared" si="26"/>
        <v>3675</v>
      </c>
      <c r="AJ53" s="6">
        <f t="shared" si="27"/>
        <v>8156</v>
      </c>
      <c r="AK53" s="6" t="b">
        <f t="shared" si="28"/>
        <v>0</v>
      </c>
      <c r="AL53" s="6">
        <f t="shared" si="29"/>
        <v>105</v>
      </c>
      <c r="AM53" s="6">
        <v>2</v>
      </c>
      <c r="AN53" s="6">
        <v>16</v>
      </c>
      <c r="AO53" s="6">
        <v>14</v>
      </c>
      <c r="AP53" s="6">
        <f t="shared" si="30"/>
        <v>30</v>
      </c>
      <c r="AQ53" s="8">
        <f t="shared" si="14"/>
        <v>32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1</v>
      </c>
      <c r="BP53" s="6">
        <v>1</v>
      </c>
      <c r="BQ53" s="6">
        <v>0</v>
      </c>
      <c r="BR53" s="6">
        <v>0</v>
      </c>
      <c r="BS53" s="6">
        <v>2</v>
      </c>
      <c r="BT53" s="6">
        <v>2</v>
      </c>
      <c r="BU53" s="6">
        <v>1</v>
      </c>
      <c r="BV53" s="6">
        <v>3</v>
      </c>
      <c r="BW53" s="6">
        <v>5</v>
      </c>
      <c r="BX53" s="6">
        <v>2</v>
      </c>
      <c r="BY53" s="6">
        <v>7</v>
      </c>
      <c r="BZ53" s="6">
        <v>38</v>
      </c>
      <c r="CA53" s="6">
        <v>68</v>
      </c>
      <c r="CB53" s="6">
        <v>88</v>
      </c>
      <c r="CC53" s="6">
        <v>123</v>
      </c>
      <c r="CD53" s="6">
        <v>223</v>
      </c>
      <c r="CE53" s="6">
        <v>325</v>
      </c>
      <c r="CF53" s="6">
        <v>455</v>
      </c>
      <c r="CG53" s="6">
        <v>567</v>
      </c>
      <c r="CH53" s="6">
        <v>758</v>
      </c>
      <c r="CI53" s="6">
        <v>991</v>
      </c>
      <c r="CJ53" s="5">
        <f t="shared" si="31"/>
        <v>3660</v>
      </c>
      <c r="CK53" s="6">
        <v>1336</v>
      </c>
      <c r="CL53" s="6">
        <f t="shared" si="32"/>
        <v>4996</v>
      </c>
      <c r="CM53" s="6" t="s">
        <v>114</v>
      </c>
    </row>
    <row r="54" spans="1:91" x14ac:dyDescent="0.25">
      <c r="A54" s="20">
        <v>82</v>
      </c>
      <c r="B54" s="25" t="s">
        <v>177</v>
      </c>
      <c r="C54" s="2">
        <v>7323</v>
      </c>
      <c r="D54" s="2">
        <v>4242</v>
      </c>
      <c r="E54" s="2">
        <v>11565</v>
      </c>
      <c r="F54" s="2">
        <v>3931</v>
      </c>
      <c r="G54" s="2">
        <v>7634</v>
      </c>
      <c r="H54" s="6">
        <v>2811</v>
      </c>
      <c r="I54" s="6">
        <v>2135</v>
      </c>
      <c r="J54" s="6">
        <f t="shared" si="18"/>
        <v>4946</v>
      </c>
      <c r="K54" s="6">
        <v>433</v>
      </c>
      <c r="L54" s="6">
        <v>1152</v>
      </c>
      <c r="M54" s="6">
        <f t="shared" si="19"/>
        <v>1585</v>
      </c>
      <c r="N54" s="6">
        <v>397</v>
      </c>
      <c r="O54" s="6">
        <v>1155</v>
      </c>
      <c r="P54" s="6">
        <f t="shared" si="20"/>
        <v>1552</v>
      </c>
      <c r="Q54" s="6">
        <v>54</v>
      </c>
      <c r="R54" s="6">
        <v>245</v>
      </c>
      <c r="S54" s="6">
        <f t="shared" si="17"/>
        <v>299</v>
      </c>
      <c r="T54" s="6">
        <f t="shared" si="21"/>
        <v>3436</v>
      </c>
      <c r="U54" s="6">
        <f t="shared" si="22"/>
        <v>8382</v>
      </c>
      <c r="V54" s="6">
        <v>182</v>
      </c>
      <c r="W54" s="6">
        <v>50</v>
      </c>
      <c r="X54" s="6">
        <f t="shared" si="23"/>
        <v>232</v>
      </c>
      <c r="Y54" s="6">
        <v>508</v>
      </c>
      <c r="Z54" s="6">
        <v>169</v>
      </c>
      <c r="AA54" s="6">
        <v>391</v>
      </c>
      <c r="AB54" s="6">
        <v>22</v>
      </c>
      <c r="AC54" s="6">
        <v>596</v>
      </c>
      <c r="AD54" s="6">
        <v>25</v>
      </c>
      <c r="AE54" s="6">
        <f t="shared" si="24"/>
        <v>1711</v>
      </c>
      <c r="AF54" s="6">
        <v>43</v>
      </c>
      <c r="AG54" s="6">
        <v>1377</v>
      </c>
      <c r="AH54" s="6">
        <f t="shared" si="25"/>
        <v>1420</v>
      </c>
      <c r="AI54" s="6">
        <f t="shared" si="26"/>
        <v>3363</v>
      </c>
      <c r="AJ54" s="6">
        <f t="shared" si="27"/>
        <v>5019</v>
      </c>
      <c r="AK54" s="6" t="b">
        <f t="shared" si="28"/>
        <v>0</v>
      </c>
      <c r="AL54" s="6">
        <f t="shared" si="29"/>
        <v>232</v>
      </c>
      <c r="AM54" s="6">
        <v>50</v>
      </c>
      <c r="AN54" s="6">
        <v>182</v>
      </c>
      <c r="AO54" s="6">
        <v>0</v>
      </c>
      <c r="AP54" s="6">
        <f t="shared" si="30"/>
        <v>182</v>
      </c>
      <c r="AQ54" s="8">
        <f t="shared" si="14"/>
        <v>232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2</v>
      </c>
      <c r="BV54" s="6">
        <v>0</v>
      </c>
      <c r="BW54" s="6">
        <v>3</v>
      </c>
      <c r="BX54" s="6">
        <v>1</v>
      </c>
      <c r="BY54" s="6">
        <v>5</v>
      </c>
      <c r="BZ54" s="6">
        <v>11</v>
      </c>
      <c r="CA54" s="6">
        <v>19</v>
      </c>
      <c r="CB54" s="6">
        <v>32</v>
      </c>
      <c r="CC54" s="6">
        <v>73</v>
      </c>
      <c r="CD54" s="6">
        <v>73</v>
      </c>
      <c r="CE54" s="6">
        <v>136</v>
      </c>
      <c r="CF54" s="6">
        <v>255</v>
      </c>
      <c r="CG54" s="6">
        <v>479</v>
      </c>
      <c r="CH54" s="6">
        <v>591</v>
      </c>
      <c r="CI54" s="6">
        <v>992</v>
      </c>
      <c r="CJ54" s="5">
        <f t="shared" si="31"/>
        <v>2672</v>
      </c>
      <c r="CK54" s="6">
        <v>2347</v>
      </c>
      <c r="CL54" s="6">
        <f t="shared" si="32"/>
        <v>5019</v>
      </c>
      <c r="CM54" s="6"/>
    </row>
    <row r="55" spans="1:91" x14ac:dyDescent="0.25">
      <c r="A55" s="18">
        <v>81.099999999999994</v>
      </c>
      <c r="B55" s="25" t="s">
        <v>194</v>
      </c>
      <c r="C55" s="2">
        <v>8867</v>
      </c>
      <c r="D55" s="2">
        <v>8342</v>
      </c>
      <c r="E55" s="2">
        <v>17209</v>
      </c>
      <c r="F55" s="2">
        <v>9642</v>
      </c>
      <c r="G55" s="2">
        <v>7567</v>
      </c>
      <c r="H55" s="6">
        <v>5601</v>
      </c>
      <c r="I55" s="6">
        <v>3266</v>
      </c>
      <c r="J55" s="6">
        <f t="shared" si="18"/>
        <v>8867</v>
      </c>
      <c r="K55" s="6">
        <v>1056</v>
      </c>
      <c r="L55" s="6">
        <v>2771</v>
      </c>
      <c r="M55" s="6">
        <f t="shared" si="19"/>
        <v>3827</v>
      </c>
      <c r="N55" s="6">
        <v>1175</v>
      </c>
      <c r="O55" s="6">
        <v>2566</v>
      </c>
      <c r="P55" s="6">
        <f t="shared" si="20"/>
        <v>3741</v>
      </c>
      <c r="Q55" s="6">
        <v>331</v>
      </c>
      <c r="R55" s="6">
        <v>444</v>
      </c>
      <c r="S55" s="6">
        <f t="shared" si="17"/>
        <v>775</v>
      </c>
      <c r="T55" s="6">
        <f t="shared" si="21"/>
        <v>8343</v>
      </c>
      <c r="U55" s="6">
        <f t="shared" si="22"/>
        <v>17210</v>
      </c>
      <c r="V55" s="6">
        <v>350</v>
      </c>
      <c r="W55" s="6">
        <v>203</v>
      </c>
      <c r="X55" s="6">
        <f t="shared" si="23"/>
        <v>553</v>
      </c>
      <c r="Y55" s="6">
        <v>1234</v>
      </c>
      <c r="Z55" s="6">
        <v>592</v>
      </c>
      <c r="AA55" s="6">
        <v>1847</v>
      </c>
      <c r="AB55" s="6">
        <v>75</v>
      </c>
      <c r="AC55" s="6">
        <v>451</v>
      </c>
      <c r="AD55" s="6">
        <v>46</v>
      </c>
      <c r="AE55" s="6">
        <f t="shared" si="24"/>
        <v>4245</v>
      </c>
      <c r="AF55" s="6">
        <v>427</v>
      </c>
      <c r="AG55" s="6">
        <v>2204</v>
      </c>
      <c r="AH55" s="6">
        <f t="shared" si="25"/>
        <v>2631</v>
      </c>
      <c r="AI55" s="6">
        <f t="shared" si="26"/>
        <v>7429</v>
      </c>
      <c r="AJ55" s="6">
        <f t="shared" si="27"/>
        <v>9781</v>
      </c>
      <c r="AK55" s="6" t="b">
        <f t="shared" si="28"/>
        <v>0</v>
      </c>
      <c r="AL55" s="6">
        <f t="shared" si="29"/>
        <v>553</v>
      </c>
      <c r="AM55" s="6">
        <v>203</v>
      </c>
      <c r="AN55" s="6">
        <v>28</v>
      </c>
      <c r="AO55" s="6">
        <v>0</v>
      </c>
      <c r="AP55" s="6">
        <f t="shared" si="30"/>
        <v>28</v>
      </c>
      <c r="AQ55" s="8">
        <f t="shared" si="14"/>
        <v>231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1</v>
      </c>
      <c r="BN55" s="6">
        <v>2</v>
      </c>
      <c r="BO55" s="6">
        <v>1</v>
      </c>
      <c r="BP55" s="6">
        <v>4</v>
      </c>
      <c r="BQ55" s="6">
        <v>8</v>
      </c>
      <c r="BR55" s="6">
        <v>5</v>
      </c>
      <c r="BS55" s="6">
        <v>19</v>
      </c>
      <c r="BT55" s="6">
        <v>30</v>
      </c>
      <c r="BU55" s="6">
        <v>28</v>
      </c>
      <c r="BV55" s="6">
        <v>20</v>
      </c>
      <c r="BW55" s="6">
        <v>12</v>
      </c>
      <c r="BX55" s="6">
        <v>38</v>
      </c>
      <c r="BY55" s="6">
        <v>3</v>
      </c>
      <c r="BZ55" s="6">
        <v>10</v>
      </c>
      <c r="CA55" s="6">
        <v>12</v>
      </c>
      <c r="CB55" s="6">
        <v>14</v>
      </c>
      <c r="CC55" s="6">
        <v>57</v>
      </c>
      <c r="CD55" s="6">
        <v>149</v>
      </c>
      <c r="CE55" s="6">
        <v>235</v>
      </c>
      <c r="CF55" s="6">
        <v>359</v>
      </c>
      <c r="CG55" s="6">
        <v>477</v>
      </c>
      <c r="CH55" s="6">
        <v>683</v>
      </c>
      <c r="CI55" s="6">
        <v>930</v>
      </c>
      <c r="CJ55" s="5">
        <f t="shared" si="31"/>
        <v>3097</v>
      </c>
      <c r="CK55" s="6">
        <v>2224</v>
      </c>
      <c r="CL55" s="6">
        <f t="shared" si="32"/>
        <v>5321</v>
      </c>
      <c r="CM55" s="6"/>
    </row>
    <row r="56" spans="1:91" x14ac:dyDescent="0.25">
      <c r="A56" s="20">
        <v>84</v>
      </c>
      <c r="B56" s="25" t="s">
        <v>178</v>
      </c>
      <c r="C56" s="2">
        <v>1840</v>
      </c>
      <c r="D56" s="2">
        <v>2137</v>
      </c>
      <c r="E56" s="2">
        <v>3977</v>
      </c>
      <c r="F56" s="2">
        <v>1283</v>
      </c>
      <c r="G56" s="2">
        <v>1694</v>
      </c>
      <c r="H56" s="6">
        <v>961</v>
      </c>
      <c r="I56" s="6">
        <v>879</v>
      </c>
      <c r="J56" s="6">
        <f t="shared" si="18"/>
        <v>1840</v>
      </c>
      <c r="K56" s="6">
        <v>379</v>
      </c>
      <c r="L56" s="6">
        <v>256</v>
      </c>
      <c r="M56" s="6">
        <f t="shared" si="19"/>
        <v>635</v>
      </c>
      <c r="N56" s="6">
        <v>572</v>
      </c>
      <c r="O56" s="6">
        <v>416</v>
      </c>
      <c r="P56" s="6">
        <f t="shared" si="20"/>
        <v>988</v>
      </c>
      <c r="Q56" s="6">
        <v>40</v>
      </c>
      <c r="R56" s="6">
        <v>31</v>
      </c>
      <c r="S56" s="6">
        <f t="shared" si="17"/>
        <v>71</v>
      </c>
      <c r="T56" s="6">
        <f t="shared" si="21"/>
        <v>1694</v>
      </c>
      <c r="U56" s="6">
        <f t="shared" si="22"/>
        <v>3534</v>
      </c>
      <c r="V56" s="6">
        <v>29</v>
      </c>
      <c r="W56" s="6">
        <v>61</v>
      </c>
      <c r="X56" s="6">
        <f t="shared" si="23"/>
        <v>90</v>
      </c>
      <c r="Y56" s="6">
        <v>280</v>
      </c>
      <c r="Z56" s="6">
        <v>31</v>
      </c>
      <c r="AA56" s="6">
        <v>128</v>
      </c>
      <c r="AB56" s="6">
        <v>3</v>
      </c>
      <c r="AC56" s="6">
        <v>250</v>
      </c>
      <c r="AD56" s="6">
        <v>3</v>
      </c>
      <c r="AE56" s="6">
        <f t="shared" si="24"/>
        <v>695</v>
      </c>
      <c r="AF56" s="6">
        <v>2</v>
      </c>
      <c r="AG56" s="6">
        <v>245</v>
      </c>
      <c r="AH56" s="6">
        <f t="shared" si="25"/>
        <v>247</v>
      </c>
      <c r="AI56" s="6">
        <f t="shared" si="26"/>
        <v>1032</v>
      </c>
      <c r="AJ56" s="6">
        <f t="shared" si="27"/>
        <v>2502</v>
      </c>
      <c r="AK56" s="6" t="b">
        <f t="shared" si="28"/>
        <v>0</v>
      </c>
      <c r="AL56" s="6">
        <f t="shared" si="29"/>
        <v>90</v>
      </c>
      <c r="AM56" s="6">
        <v>33</v>
      </c>
      <c r="AN56" s="6">
        <v>25</v>
      </c>
      <c r="AO56" s="6">
        <v>0</v>
      </c>
      <c r="AP56" s="6">
        <f t="shared" si="30"/>
        <v>25</v>
      </c>
      <c r="AQ56" s="8">
        <f t="shared" si="14"/>
        <v>58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1</v>
      </c>
      <c r="BN56" s="6">
        <v>0</v>
      </c>
      <c r="BO56" s="6">
        <v>0</v>
      </c>
      <c r="BP56" s="6">
        <v>2</v>
      </c>
      <c r="BQ56" s="6">
        <v>0</v>
      </c>
      <c r="BR56" s="6">
        <v>2</v>
      </c>
      <c r="BS56" s="6">
        <v>0</v>
      </c>
      <c r="BT56" s="6">
        <v>1</v>
      </c>
      <c r="BU56" s="6">
        <v>0</v>
      </c>
      <c r="BV56" s="6">
        <v>4</v>
      </c>
      <c r="BW56" s="6">
        <v>2</v>
      </c>
      <c r="BX56" s="6">
        <v>8</v>
      </c>
      <c r="BY56" s="6">
        <v>7</v>
      </c>
      <c r="BZ56" s="6">
        <v>8</v>
      </c>
      <c r="CA56" s="6">
        <v>14</v>
      </c>
      <c r="CB56" s="6">
        <v>25</v>
      </c>
      <c r="CC56" s="6">
        <v>15</v>
      </c>
      <c r="CD56" s="6">
        <v>46</v>
      </c>
      <c r="CE56" s="6">
        <v>94</v>
      </c>
      <c r="CF56" s="6">
        <v>67</v>
      </c>
      <c r="CG56" s="6">
        <v>188</v>
      </c>
      <c r="CH56" s="6">
        <v>155</v>
      </c>
      <c r="CI56" s="6">
        <v>287</v>
      </c>
      <c r="CJ56" s="5">
        <f t="shared" si="31"/>
        <v>926</v>
      </c>
      <c r="CK56" s="6">
        <v>768</v>
      </c>
      <c r="CL56" s="6">
        <f t="shared" si="32"/>
        <v>1694</v>
      </c>
      <c r="CM56" s="6"/>
    </row>
    <row r="57" spans="1:91" x14ac:dyDescent="0.25">
      <c r="A57" s="20">
        <v>85</v>
      </c>
      <c r="B57" s="25" t="s">
        <v>179</v>
      </c>
      <c r="C57" s="2">
        <v>25658</v>
      </c>
      <c r="D57" s="2">
        <v>11201</v>
      </c>
      <c r="E57" s="2">
        <v>36859</v>
      </c>
      <c r="F57" s="2">
        <v>20465</v>
      </c>
      <c r="G57" s="2">
        <v>16394</v>
      </c>
      <c r="H57" s="6">
        <v>10377</v>
      </c>
      <c r="I57" s="6">
        <v>7110</v>
      </c>
      <c r="J57" s="6">
        <f t="shared" si="18"/>
        <v>17487</v>
      </c>
      <c r="K57" s="6">
        <v>1906</v>
      </c>
      <c r="L57" s="6">
        <v>3702</v>
      </c>
      <c r="M57" s="6">
        <f t="shared" si="19"/>
        <v>5608</v>
      </c>
      <c r="N57" s="6">
        <v>850</v>
      </c>
      <c r="O57" s="6">
        <v>1635</v>
      </c>
      <c r="P57" s="6">
        <f t="shared" si="20"/>
        <v>2485</v>
      </c>
      <c r="Q57" s="6">
        <v>365</v>
      </c>
      <c r="R57" s="6">
        <v>404</v>
      </c>
      <c r="S57" s="6">
        <f t="shared" si="17"/>
        <v>769</v>
      </c>
      <c r="T57" s="6">
        <f t="shared" si="21"/>
        <v>8862</v>
      </c>
      <c r="U57" s="6">
        <f t="shared" si="22"/>
        <v>26349</v>
      </c>
      <c r="V57" s="6">
        <v>226</v>
      </c>
      <c r="W57" s="6">
        <v>32</v>
      </c>
      <c r="X57" s="6">
        <f t="shared" si="23"/>
        <v>258</v>
      </c>
      <c r="Y57" s="6">
        <v>805</v>
      </c>
      <c r="Z57" s="6">
        <v>231</v>
      </c>
      <c r="AA57" s="6">
        <v>391</v>
      </c>
      <c r="AB57" s="6">
        <v>24</v>
      </c>
      <c r="AC57" s="6">
        <v>390</v>
      </c>
      <c r="AD57" s="6">
        <v>270</v>
      </c>
      <c r="AE57" s="6">
        <f t="shared" si="24"/>
        <v>2111</v>
      </c>
      <c r="AF57" s="6">
        <v>188</v>
      </c>
      <c r="AG57" s="6">
        <v>1066</v>
      </c>
      <c r="AH57" s="6">
        <f t="shared" si="25"/>
        <v>1254</v>
      </c>
      <c r="AI57" s="6">
        <f t="shared" si="26"/>
        <v>3623</v>
      </c>
      <c r="AJ57" s="6">
        <f t="shared" si="27"/>
        <v>22726</v>
      </c>
      <c r="AK57" s="6" t="b">
        <f t="shared" si="28"/>
        <v>0</v>
      </c>
      <c r="AL57" s="6">
        <f t="shared" si="29"/>
        <v>258</v>
      </c>
      <c r="AM57" s="6">
        <v>167</v>
      </c>
      <c r="AN57" s="6">
        <v>225</v>
      </c>
      <c r="AO57" s="6">
        <v>7</v>
      </c>
      <c r="AP57" s="6">
        <f t="shared" si="30"/>
        <v>232</v>
      </c>
      <c r="AQ57" s="8">
        <f t="shared" si="14"/>
        <v>399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1</v>
      </c>
      <c r="BN57" s="6">
        <v>0</v>
      </c>
      <c r="BO57" s="6">
        <v>0</v>
      </c>
      <c r="BP57" s="6">
        <v>0</v>
      </c>
      <c r="BQ57" s="6">
        <v>0</v>
      </c>
      <c r="BR57" s="6">
        <v>1</v>
      </c>
      <c r="BS57" s="6">
        <v>5</v>
      </c>
      <c r="BT57" s="6">
        <v>3</v>
      </c>
      <c r="BU57" s="6">
        <v>4</v>
      </c>
      <c r="BV57" s="6">
        <v>13</v>
      </c>
      <c r="BW57" s="6">
        <v>10</v>
      </c>
      <c r="BX57" s="6">
        <v>31</v>
      </c>
      <c r="BY57" s="6">
        <v>40</v>
      </c>
      <c r="BZ57" s="6">
        <v>86</v>
      </c>
      <c r="CA57" s="6">
        <v>186</v>
      </c>
      <c r="CB57" s="6">
        <v>314</v>
      </c>
      <c r="CC57" s="6">
        <v>522</v>
      </c>
      <c r="CD57" s="6">
        <v>712</v>
      </c>
      <c r="CE57" s="6">
        <v>851</v>
      </c>
      <c r="CF57" s="6">
        <v>1244</v>
      </c>
      <c r="CG57" s="6">
        <v>1512</v>
      </c>
      <c r="CH57" s="6">
        <v>1566</v>
      </c>
      <c r="CI57" s="6">
        <v>1662</v>
      </c>
      <c r="CJ57" s="5">
        <f t="shared" si="31"/>
        <v>8763</v>
      </c>
      <c r="CK57" s="6">
        <v>1472</v>
      </c>
      <c r="CL57" s="6">
        <f t="shared" si="32"/>
        <v>10235</v>
      </c>
      <c r="CM57" s="6" t="s">
        <v>114</v>
      </c>
    </row>
    <row r="58" spans="1:91" x14ac:dyDescent="0.25">
      <c r="A58" s="20">
        <v>87</v>
      </c>
      <c r="B58" s="25" t="s">
        <v>180</v>
      </c>
      <c r="C58" s="2">
        <v>16276</v>
      </c>
      <c r="D58" s="2">
        <v>5465</v>
      </c>
      <c r="E58" s="2">
        <v>21741</v>
      </c>
      <c r="F58" s="2">
        <v>8017</v>
      </c>
      <c r="G58" s="2">
        <v>13724</v>
      </c>
      <c r="H58" s="6">
        <v>6902</v>
      </c>
      <c r="I58" s="6">
        <v>6052</v>
      </c>
      <c r="J58" s="6">
        <f t="shared" si="18"/>
        <v>12954</v>
      </c>
      <c r="K58" s="6">
        <v>2248</v>
      </c>
      <c r="L58" s="6">
        <v>2605</v>
      </c>
      <c r="M58" s="6">
        <f t="shared" si="19"/>
        <v>4853</v>
      </c>
      <c r="N58" s="6">
        <v>1430</v>
      </c>
      <c r="O58" s="6">
        <v>3365</v>
      </c>
      <c r="P58" s="6">
        <f t="shared" si="20"/>
        <v>4795</v>
      </c>
      <c r="Q58" s="6">
        <v>296</v>
      </c>
      <c r="R58" s="6">
        <v>317</v>
      </c>
      <c r="S58" s="6">
        <f t="shared" si="17"/>
        <v>613</v>
      </c>
      <c r="T58" s="6">
        <f t="shared" si="21"/>
        <v>10261</v>
      </c>
      <c r="U58" s="6">
        <f t="shared" si="22"/>
        <v>23215</v>
      </c>
      <c r="V58" s="6">
        <v>178</v>
      </c>
      <c r="W58" s="6">
        <v>129</v>
      </c>
      <c r="X58" s="6">
        <f t="shared" si="23"/>
        <v>307</v>
      </c>
      <c r="Y58" s="6">
        <v>825</v>
      </c>
      <c r="Z58" s="6">
        <v>1634</v>
      </c>
      <c r="AA58" s="6">
        <v>1240</v>
      </c>
      <c r="AB58" s="6">
        <v>33</v>
      </c>
      <c r="AC58" s="6">
        <v>3776</v>
      </c>
      <c r="AD58" s="6">
        <v>186</v>
      </c>
      <c r="AE58" s="6">
        <f t="shared" si="24"/>
        <v>7694</v>
      </c>
      <c r="AF58" s="6">
        <v>329</v>
      </c>
      <c r="AG58" s="6">
        <v>1097</v>
      </c>
      <c r="AH58" s="6">
        <f t="shared" si="25"/>
        <v>1426</v>
      </c>
      <c r="AI58" s="6">
        <f t="shared" si="26"/>
        <v>9427</v>
      </c>
      <c r="AJ58" s="6">
        <f t="shared" si="27"/>
        <v>13788</v>
      </c>
      <c r="AK58" s="6" t="b">
        <f t="shared" si="28"/>
        <v>1</v>
      </c>
      <c r="AL58" s="6">
        <f t="shared" si="29"/>
        <v>307</v>
      </c>
      <c r="AM58" s="6">
        <v>66</v>
      </c>
      <c r="AN58" s="6">
        <v>213</v>
      </c>
      <c r="AO58" s="6">
        <v>0</v>
      </c>
      <c r="AP58" s="6">
        <f t="shared" si="30"/>
        <v>213</v>
      </c>
      <c r="AQ58" s="8">
        <f t="shared" si="14"/>
        <v>279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1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2</v>
      </c>
      <c r="BM58" s="6">
        <v>5</v>
      </c>
      <c r="BN58" s="6">
        <v>1</v>
      </c>
      <c r="BO58" s="6">
        <v>1</v>
      </c>
      <c r="BP58" s="6">
        <v>3</v>
      </c>
      <c r="BQ58" s="6">
        <v>1</v>
      </c>
      <c r="BR58" s="6">
        <v>12</v>
      </c>
      <c r="BS58" s="6">
        <v>7</v>
      </c>
      <c r="BT58" s="6">
        <v>8</v>
      </c>
      <c r="BU58" s="6">
        <v>6</v>
      </c>
      <c r="BV58" s="6">
        <v>23</v>
      </c>
      <c r="BW58" s="6">
        <v>32</v>
      </c>
      <c r="BX58" s="6">
        <v>61</v>
      </c>
      <c r="BY58" s="6">
        <v>89</v>
      </c>
      <c r="BZ58" s="6">
        <v>153</v>
      </c>
      <c r="CA58" s="6">
        <v>196</v>
      </c>
      <c r="CB58" s="6">
        <v>267</v>
      </c>
      <c r="CC58" s="6">
        <v>401</v>
      </c>
      <c r="CD58" s="6">
        <v>583</v>
      </c>
      <c r="CE58" s="6">
        <v>660</v>
      </c>
      <c r="CF58" s="6">
        <v>1126</v>
      </c>
      <c r="CG58" s="6">
        <v>1443</v>
      </c>
      <c r="CH58" s="6">
        <v>1647</v>
      </c>
      <c r="CI58" s="6">
        <v>2614</v>
      </c>
      <c r="CJ58" s="5">
        <f t="shared" si="31"/>
        <v>9342</v>
      </c>
      <c r="CK58" s="6">
        <v>4446</v>
      </c>
      <c r="CL58" s="6">
        <f t="shared" si="32"/>
        <v>13788</v>
      </c>
      <c r="CM58" s="6" t="s">
        <v>116</v>
      </c>
    </row>
    <row r="59" spans="1:91" x14ac:dyDescent="0.25">
      <c r="A59" s="20">
        <v>86</v>
      </c>
      <c r="B59" s="25" t="s">
        <v>181</v>
      </c>
      <c r="C59" s="2">
        <v>4587</v>
      </c>
      <c r="D59" s="2">
        <v>4348</v>
      </c>
      <c r="E59" s="2">
        <v>8935</v>
      </c>
      <c r="F59" s="2">
        <v>4557</v>
      </c>
      <c r="G59" s="2">
        <v>4178</v>
      </c>
      <c r="H59" s="6">
        <v>2926</v>
      </c>
      <c r="I59" s="6">
        <v>1661</v>
      </c>
      <c r="J59" s="6">
        <f t="shared" si="18"/>
        <v>4587</v>
      </c>
      <c r="K59" s="6">
        <v>777</v>
      </c>
      <c r="L59" s="6">
        <v>1224</v>
      </c>
      <c r="M59" s="6">
        <f t="shared" si="19"/>
        <v>2001</v>
      </c>
      <c r="N59" s="6">
        <v>524</v>
      </c>
      <c r="O59" s="6">
        <v>1407</v>
      </c>
      <c r="P59" s="6">
        <f t="shared" si="20"/>
        <v>1931</v>
      </c>
      <c r="Q59" s="6">
        <v>175</v>
      </c>
      <c r="R59" s="6">
        <v>220</v>
      </c>
      <c r="S59" s="6">
        <f t="shared" si="17"/>
        <v>395</v>
      </c>
      <c r="T59" s="6">
        <f t="shared" si="21"/>
        <v>4327</v>
      </c>
      <c r="U59" s="6">
        <f t="shared" si="22"/>
        <v>8914</v>
      </c>
      <c r="V59" s="6">
        <v>137</v>
      </c>
      <c r="W59" s="6">
        <v>271</v>
      </c>
      <c r="X59" s="6">
        <f t="shared" si="23"/>
        <v>408</v>
      </c>
      <c r="Y59" s="6">
        <v>997</v>
      </c>
      <c r="Z59" s="6">
        <v>341</v>
      </c>
      <c r="AA59" s="6">
        <v>687</v>
      </c>
      <c r="AB59" s="6">
        <v>10</v>
      </c>
      <c r="AC59" s="6">
        <v>1029</v>
      </c>
      <c r="AD59" s="6">
        <v>58</v>
      </c>
      <c r="AE59" s="6">
        <f t="shared" si="24"/>
        <v>3122</v>
      </c>
      <c r="AF59" s="6">
        <v>93</v>
      </c>
      <c r="AG59" s="6">
        <v>1265</v>
      </c>
      <c r="AH59" s="6">
        <f t="shared" si="25"/>
        <v>1358</v>
      </c>
      <c r="AI59" s="6">
        <f t="shared" si="26"/>
        <v>4888</v>
      </c>
      <c r="AJ59" s="6">
        <f t="shared" si="27"/>
        <v>4026</v>
      </c>
      <c r="AK59" s="6" t="b">
        <f t="shared" si="28"/>
        <v>1</v>
      </c>
      <c r="AL59" s="6">
        <f t="shared" si="29"/>
        <v>408</v>
      </c>
      <c r="AM59" s="6">
        <v>149</v>
      </c>
      <c r="AN59" s="6">
        <v>18</v>
      </c>
      <c r="AO59" s="6">
        <v>125</v>
      </c>
      <c r="AP59" s="6">
        <f t="shared" si="30"/>
        <v>143</v>
      </c>
      <c r="AQ59" s="8">
        <f t="shared" si="14"/>
        <v>292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1</v>
      </c>
      <c r="BZ59" s="6">
        <v>0</v>
      </c>
      <c r="CA59" s="6">
        <v>1</v>
      </c>
      <c r="CB59" s="6">
        <v>3</v>
      </c>
      <c r="CC59" s="6">
        <v>7</v>
      </c>
      <c r="CD59" s="6">
        <v>41</v>
      </c>
      <c r="CE59" s="6">
        <v>129</v>
      </c>
      <c r="CF59" s="6">
        <v>250</v>
      </c>
      <c r="CG59" s="6">
        <v>412</v>
      </c>
      <c r="CH59" s="6">
        <v>656</v>
      </c>
      <c r="CI59" s="6">
        <v>907</v>
      </c>
      <c r="CJ59" s="5">
        <f t="shared" si="31"/>
        <v>2407</v>
      </c>
      <c r="CK59" s="6">
        <v>1771</v>
      </c>
      <c r="CL59" s="6">
        <f t="shared" si="32"/>
        <v>4178</v>
      </c>
      <c r="CM59" s="6" t="s">
        <v>116</v>
      </c>
    </row>
    <row r="60" spans="1:91" x14ac:dyDescent="0.2">
      <c r="A60" s="20">
        <v>89</v>
      </c>
      <c r="B60" s="25" t="s">
        <v>182</v>
      </c>
      <c r="C60" s="2">
        <v>5874</v>
      </c>
      <c r="D60" s="2">
        <v>2710</v>
      </c>
      <c r="E60" s="2">
        <v>8584</v>
      </c>
      <c r="F60" s="2">
        <v>4222</v>
      </c>
      <c r="G60" s="3">
        <v>4362</v>
      </c>
      <c r="H60" s="6">
        <v>5255</v>
      </c>
      <c r="I60" s="6">
        <v>1217</v>
      </c>
      <c r="J60" s="6">
        <f t="shared" si="18"/>
        <v>6472</v>
      </c>
      <c r="K60" s="6">
        <v>1307</v>
      </c>
      <c r="L60" s="6">
        <v>1345</v>
      </c>
      <c r="M60" s="6">
        <f t="shared" si="19"/>
        <v>2652</v>
      </c>
      <c r="N60" s="6">
        <v>373</v>
      </c>
      <c r="O60" s="6">
        <v>1181</v>
      </c>
      <c r="P60" s="6">
        <f t="shared" si="20"/>
        <v>1554</v>
      </c>
      <c r="Q60" s="6">
        <v>452</v>
      </c>
      <c r="R60" s="6">
        <v>554</v>
      </c>
      <c r="S60" s="6">
        <f t="shared" si="17"/>
        <v>1006</v>
      </c>
      <c r="T60" s="6">
        <f t="shared" si="21"/>
        <v>5212</v>
      </c>
      <c r="U60" s="6">
        <f t="shared" si="22"/>
        <v>11684</v>
      </c>
      <c r="V60" s="6">
        <v>315</v>
      </c>
      <c r="W60" s="6">
        <v>102</v>
      </c>
      <c r="X60" s="6">
        <f t="shared" si="23"/>
        <v>417</v>
      </c>
      <c r="Y60" s="6">
        <v>1011</v>
      </c>
      <c r="Z60" s="6">
        <v>130</v>
      </c>
      <c r="AA60" s="6">
        <v>207</v>
      </c>
      <c r="AB60" s="6">
        <v>51</v>
      </c>
      <c r="AC60" s="6">
        <v>35</v>
      </c>
      <c r="AD60" s="6">
        <v>333</v>
      </c>
      <c r="AE60" s="6">
        <f t="shared" si="24"/>
        <v>1767</v>
      </c>
      <c r="AF60" s="6">
        <v>52</v>
      </c>
      <c r="AG60" s="6">
        <v>292</v>
      </c>
      <c r="AH60" s="6">
        <f t="shared" si="25"/>
        <v>344</v>
      </c>
      <c r="AI60" s="6">
        <f t="shared" si="26"/>
        <v>2528</v>
      </c>
      <c r="AJ60" s="6">
        <f t="shared" si="27"/>
        <v>9156</v>
      </c>
      <c r="AK60" s="6" t="b">
        <f t="shared" si="28"/>
        <v>0</v>
      </c>
      <c r="AL60" s="6">
        <f t="shared" si="29"/>
        <v>417</v>
      </c>
      <c r="AM60" s="6">
        <v>110</v>
      </c>
      <c r="AN60" s="6">
        <v>139</v>
      </c>
      <c r="AO60" s="6">
        <v>0</v>
      </c>
      <c r="AP60" s="6">
        <f t="shared" si="30"/>
        <v>139</v>
      </c>
      <c r="AQ60" s="8">
        <f t="shared" si="14"/>
        <v>249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21</v>
      </c>
      <c r="CB60" s="6">
        <v>45</v>
      </c>
      <c r="CC60" s="6">
        <v>53</v>
      </c>
      <c r="CD60" s="6">
        <v>149</v>
      </c>
      <c r="CE60" s="6">
        <v>242</v>
      </c>
      <c r="CF60" s="6">
        <v>409</v>
      </c>
      <c r="CG60" s="6">
        <v>465</v>
      </c>
      <c r="CH60" s="6">
        <v>625</v>
      </c>
      <c r="CI60" s="6">
        <v>864</v>
      </c>
      <c r="CJ60" s="5">
        <f t="shared" si="31"/>
        <v>2873</v>
      </c>
      <c r="CK60" s="6">
        <v>905</v>
      </c>
      <c r="CL60" s="6">
        <f t="shared" si="32"/>
        <v>3778</v>
      </c>
      <c r="CM60" s="6" t="s">
        <v>116</v>
      </c>
    </row>
    <row r="61" spans="1:91" x14ac:dyDescent="0.25">
      <c r="A61" s="20">
        <v>88</v>
      </c>
      <c r="B61" s="25" t="s">
        <v>183</v>
      </c>
      <c r="C61" s="2">
        <v>6458</v>
      </c>
      <c r="D61" s="2">
        <v>10484</v>
      </c>
      <c r="E61" s="2">
        <v>16942</v>
      </c>
      <c r="F61" s="2">
        <v>10685</v>
      </c>
      <c r="G61" s="2">
        <v>6257</v>
      </c>
      <c r="H61" s="6">
        <v>3399</v>
      </c>
      <c r="I61" s="6">
        <v>3059</v>
      </c>
      <c r="J61" s="6">
        <f t="shared" si="18"/>
        <v>6458</v>
      </c>
      <c r="K61" s="6">
        <v>1980</v>
      </c>
      <c r="L61" s="6">
        <v>2918</v>
      </c>
      <c r="M61" s="6">
        <f t="shared" si="19"/>
        <v>4898</v>
      </c>
      <c r="N61" s="6">
        <v>1381</v>
      </c>
      <c r="O61" s="6">
        <v>1675</v>
      </c>
      <c r="P61" s="6">
        <f t="shared" si="20"/>
        <v>3056</v>
      </c>
      <c r="Q61" s="6">
        <v>519</v>
      </c>
      <c r="R61" s="6">
        <v>495</v>
      </c>
      <c r="S61" s="6">
        <f t="shared" si="17"/>
        <v>1014</v>
      </c>
      <c r="T61" s="6">
        <f t="shared" si="21"/>
        <v>8968</v>
      </c>
      <c r="U61" s="6">
        <f t="shared" si="22"/>
        <v>15426</v>
      </c>
      <c r="V61" s="6">
        <v>197</v>
      </c>
      <c r="W61" s="6">
        <v>130</v>
      </c>
      <c r="X61" s="6">
        <f t="shared" si="23"/>
        <v>327</v>
      </c>
      <c r="Y61" s="6">
        <v>913</v>
      </c>
      <c r="Z61" s="6">
        <v>246</v>
      </c>
      <c r="AA61" s="6">
        <v>250</v>
      </c>
      <c r="AB61" s="6">
        <v>28</v>
      </c>
      <c r="AC61" s="6">
        <v>64</v>
      </c>
      <c r="AD61" s="6">
        <v>293</v>
      </c>
      <c r="AE61" s="6">
        <f t="shared" si="24"/>
        <v>1794</v>
      </c>
      <c r="AF61" s="6">
        <v>278</v>
      </c>
      <c r="AG61" s="6">
        <v>626</v>
      </c>
      <c r="AH61" s="6">
        <f t="shared" si="25"/>
        <v>904</v>
      </c>
      <c r="AI61" s="6">
        <f t="shared" si="26"/>
        <v>3025</v>
      </c>
      <c r="AJ61" s="6">
        <f t="shared" si="27"/>
        <v>12401</v>
      </c>
      <c r="AK61" s="6" t="b">
        <f t="shared" si="28"/>
        <v>0</v>
      </c>
      <c r="AL61" s="6">
        <f t="shared" si="29"/>
        <v>327</v>
      </c>
      <c r="AM61" s="6">
        <v>139</v>
      </c>
      <c r="AN61" s="6">
        <v>167</v>
      </c>
      <c r="AO61" s="6">
        <v>0</v>
      </c>
      <c r="AP61" s="6">
        <f t="shared" si="30"/>
        <v>167</v>
      </c>
      <c r="AQ61" s="8">
        <f t="shared" si="14"/>
        <v>306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1</v>
      </c>
      <c r="BT61" s="6">
        <v>1</v>
      </c>
      <c r="BU61" s="6">
        <v>3</v>
      </c>
      <c r="BV61" s="6">
        <v>4</v>
      </c>
      <c r="BW61" s="6">
        <v>2</v>
      </c>
      <c r="BX61" s="6">
        <v>10</v>
      </c>
      <c r="BY61" s="6">
        <v>20</v>
      </c>
      <c r="BZ61" s="6">
        <v>15</v>
      </c>
      <c r="CA61" s="6">
        <v>23</v>
      </c>
      <c r="CB61" s="6">
        <v>40</v>
      </c>
      <c r="CC61" s="6">
        <v>37</v>
      </c>
      <c r="CD61" s="6">
        <v>59</v>
      </c>
      <c r="CE61" s="6">
        <v>118</v>
      </c>
      <c r="CF61" s="6">
        <v>168</v>
      </c>
      <c r="CG61" s="6">
        <v>337</v>
      </c>
      <c r="CH61" s="6">
        <v>369</v>
      </c>
      <c r="CI61" s="6">
        <v>660</v>
      </c>
      <c r="CJ61" s="5">
        <f t="shared" si="31"/>
        <v>1867</v>
      </c>
      <c r="CK61" s="6">
        <v>1006</v>
      </c>
      <c r="CL61" s="6">
        <f t="shared" si="32"/>
        <v>2873</v>
      </c>
      <c r="CM61" s="6"/>
    </row>
    <row r="62" spans="1:91" x14ac:dyDescent="0.25">
      <c r="A62" s="20">
        <v>90</v>
      </c>
      <c r="B62" s="25" t="s">
        <v>184</v>
      </c>
      <c r="C62" s="2">
        <v>9315</v>
      </c>
      <c r="D62" s="2">
        <v>6891</v>
      </c>
      <c r="E62" s="2">
        <v>16206</v>
      </c>
      <c r="F62" s="2">
        <v>9911</v>
      </c>
      <c r="G62" s="2">
        <v>6295</v>
      </c>
      <c r="H62" s="6">
        <v>6430</v>
      </c>
      <c r="I62" s="6">
        <v>2196</v>
      </c>
      <c r="J62" s="6">
        <f t="shared" si="18"/>
        <v>8626</v>
      </c>
      <c r="K62" s="6">
        <v>1006</v>
      </c>
      <c r="L62" s="6">
        <v>2179</v>
      </c>
      <c r="M62" s="6">
        <f t="shared" si="19"/>
        <v>3185</v>
      </c>
      <c r="N62" s="6">
        <v>650</v>
      </c>
      <c r="O62" s="6">
        <v>2304</v>
      </c>
      <c r="P62" s="6">
        <f t="shared" si="20"/>
        <v>2954</v>
      </c>
      <c r="Q62" s="6">
        <v>180</v>
      </c>
      <c r="R62" s="6">
        <v>259</v>
      </c>
      <c r="S62" s="6">
        <f t="shared" si="17"/>
        <v>439</v>
      </c>
      <c r="T62" s="6">
        <f t="shared" si="21"/>
        <v>6578</v>
      </c>
      <c r="U62" s="6">
        <f t="shared" si="22"/>
        <v>15204</v>
      </c>
      <c r="V62" s="6">
        <v>166</v>
      </c>
      <c r="W62" s="6">
        <v>345</v>
      </c>
      <c r="X62" s="6">
        <f t="shared" si="23"/>
        <v>511</v>
      </c>
      <c r="Y62" s="6">
        <v>2297</v>
      </c>
      <c r="Z62" s="6">
        <v>450</v>
      </c>
      <c r="AA62" s="6">
        <v>895</v>
      </c>
      <c r="AB62" s="6">
        <v>108</v>
      </c>
      <c r="AC62" s="6">
        <v>687</v>
      </c>
      <c r="AD62" s="6">
        <v>854</v>
      </c>
      <c r="AE62" s="6">
        <f t="shared" si="24"/>
        <v>5291</v>
      </c>
      <c r="AF62" s="6">
        <v>463</v>
      </c>
      <c r="AG62" s="6">
        <v>1186</v>
      </c>
      <c r="AH62" s="6">
        <f t="shared" si="25"/>
        <v>1649</v>
      </c>
      <c r="AI62" s="6">
        <f t="shared" si="26"/>
        <v>7451</v>
      </c>
      <c r="AJ62" s="6">
        <f t="shared" si="27"/>
        <v>7753</v>
      </c>
      <c r="AK62" s="6" t="b">
        <f t="shared" si="28"/>
        <v>0</v>
      </c>
      <c r="AL62" s="6">
        <f t="shared" si="29"/>
        <v>511</v>
      </c>
      <c r="AM62" s="6">
        <v>231</v>
      </c>
      <c r="AN62" s="6">
        <v>110</v>
      </c>
      <c r="AO62" s="6">
        <v>0</v>
      </c>
      <c r="AP62" s="6">
        <f t="shared" si="30"/>
        <v>110</v>
      </c>
      <c r="AQ62" s="8">
        <f t="shared" si="14"/>
        <v>341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1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1</v>
      </c>
      <c r="BQ62" s="6">
        <v>1</v>
      </c>
      <c r="BR62" s="6">
        <v>3</v>
      </c>
      <c r="BS62" s="6">
        <v>3</v>
      </c>
      <c r="BT62" s="6">
        <v>2</v>
      </c>
      <c r="BU62" s="6">
        <v>2</v>
      </c>
      <c r="BV62" s="6">
        <v>6</v>
      </c>
      <c r="BW62" s="6">
        <v>15</v>
      </c>
      <c r="BX62" s="6">
        <v>10</v>
      </c>
      <c r="BY62" s="6">
        <v>14</v>
      </c>
      <c r="BZ62" s="6">
        <v>22</v>
      </c>
      <c r="CA62" s="6">
        <v>26</v>
      </c>
      <c r="CB62" s="6">
        <v>32</v>
      </c>
      <c r="CC62" s="6">
        <v>55</v>
      </c>
      <c r="CD62" s="6">
        <v>68</v>
      </c>
      <c r="CE62" s="6">
        <v>110</v>
      </c>
      <c r="CF62" s="6">
        <v>158</v>
      </c>
      <c r="CG62" s="6">
        <v>221</v>
      </c>
      <c r="CH62" s="6">
        <v>338</v>
      </c>
      <c r="CI62" s="6">
        <v>518</v>
      </c>
      <c r="CJ62" s="5">
        <f t="shared" si="31"/>
        <v>1606</v>
      </c>
      <c r="CK62" s="6">
        <v>1249</v>
      </c>
      <c r="CL62" s="6">
        <f t="shared" si="32"/>
        <v>2855</v>
      </c>
      <c r="CM62" s="6"/>
    </row>
    <row r="63" spans="1:91" x14ac:dyDescent="0.25">
      <c r="A63" s="18">
        <v>91.1</v>
      </c>
      <c r="B63" s="25" t="s">
        <v>195</v>
      </c>
      <c r="C63" s="2">
        <v>8579</v>
      </c>
      <c r="D63" s="2">
        <v>6024</v>
      </c>
      <c r="E63" s="2">
        <v>14603</v>
      </c>
      <c r="F63" s="2">
        <v>8320</v>
      </c>
      <c r="G63" s="2">
        <v>6283</v>
      </c>
      <c r="H63" s="6">
        <v>4660</v>
      </c>
      <c r="I63" s="6">
        <v>3919</v>
      </c>
      <c r="J63" s="6">
        <f t="shared" si="18"/>
        <v>8579</v>
      </c>
      <c r="K63" s="6">
        <v>1426</v>
      </c>
      <c r="L63" s="6">
        <v>2679</v>
      </c>
      <c r="M63" s="6">
        <f t="shared" si="19"/>
        <v>4105</v>
      </c>
      <c r="N63" s="6">
        <v>415</v>
      </c>
      <c r="O63" s="6">
        <v>4014</v>
      </c>
      <c r="P63" s="6">
        <f t="shared" si="20"/>
        <v>4429</v>
      </c>
      <c r="Q63" s="6">
        <v>220</v>
      </c>
      <c r="R63" s="6">
        <v>393</v>
      </c>
      <c r="S63" s="6">
        <f t="shared" si="17"/>
        <v>613</v>
      </c>
      <c r="T63" s="6">
        <f t="shared" si="21"/>
        <v>9147</v>
      </c>
      <c r="U63" s="6">
        <f t="shared" si="22"/>
        <v>17726</v>
      </c>
      <c r="V63" s="6">
        <v>146</v>
      </c>
      <c r="W63" s="6">
        <v>468</v>
      </c>
      <c r="X63" s="6">
        <f t="shared" si="23"/>
        <v>614</v>
      </c>
      <c r="Y63" s="6">
        <v>2431</v>
      </c>
      <c r="Z63" s="6">
        <v>738</v>
      </c>
      <c r="AA63" s="6">
        <v>537</v>
      </c>
      <c r="AB63" s="6">
        <v>499</v>
      </c>
      <c r="AC63" s="6">
        <v>427</v>
      </c>
      <c r="AD63" s="6">
        <v>536</v>
      </c>
      <c r="AE63" s="6">
        <f t="shared" si="24"/>
        <v>5168</v>
      </c>
      <c r="AF63" s="6">
        <v>557</v>
      </c>
      <c r="AG63" s="2">
        <v>2032</v>
      </c>
      <c r="AH63" s="6">
        <f t="shared" si="25"/>
        <v>2589</v>
      </c>
      <c r="AI63" s="6">
        <f t="shared" si="26"/>
        <v>8371</v>
      </c>
      <c r="AJ63" s="6">
        <f t="shared" si="27"/>
        <v>9355</v>
      </c>
      <c r="AK63" s="6" t="b">
        <f t="shared" si="28"/>
        <v>0</v>
      </c>
      <c r="AL63" s="6">
        <f t="shared" si="29"/>
        <v>614</v>
      </c>
      <c r="AM63" s="6">
        <v>312</v>
      </c>
      <c r="AN63" s="6">
        <v>180</v>
      </c>
      <c r="AO63" s="6">
        <v>0</v>
      </c>
      <c r="AP63" s="6">
        <f t="shared" si="30"/>
        <v>180</v>
      </c>
      <c r="AQ63" s="8">
        <f t="shared" si="14"/>
        <v>492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1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2</v>
      </c>
      <c r="BV63" s="6">
        <v>0</v>
      </c>
      <c r="BW63" s="6">
        <v>7</v>
      </c>
      <c r="BX63" s="6">
        <v>2</v>
      </c>
      <c r="BY63" s="6">
        <v>2</v>
      </c>
      <c r="BZ63" s="6">
        <v>5</v>
      </c>
      <c r="CA63" s="6">
        <v>19</v>
      </c>
      <c r="CB63" s="6">
        <v>17</v>
      </c>
      <c r="CC63" s="6">
        <v>38</v>
      </c>
      <c r="CD63" s="6">
        <v>91</v>
      </c>
      <c r="CE63" s="6">
        <v>183</v>
      </c>
      <c r="CF63" s="6">
        <v>339</v>
      </c>
      <c r="CG63" s="6">
        <v>532</v>
      </c>
      <c r="CH63" s="6">
        <v>906</v>
      </c>
      <c r="CI63" s="6">
        <v>1417</v>
      </c>
      <c r="CJ63" s="5">
        <f t="shared" si="31"/>
        <v>3561</v>
      </c>
      <c r="CK63" s="6">
        <v>2722</v>
      </c>
      <c r="CL63" s="6">
        <f t="shared" si="32"/>
        <v>6283</v>
      </c>
      <c r="CM63" s="6" t="s">
        <v>115</v>
      </c>
    </row>
    <row r="64" spans="1:91" x14ac:dyDescent="0.25">
      <c r="A64" s="20">
        <v>93</v>
      </c>
      <c r="B64" s="25" t="s">
        <v>185</v>
      </c>
      <c r="C64" s="2">
        <v>29822</v>
      </c>
      <c r="D64" s="2">
        <v>15427</v>
      </c>
      <c r="E64" s="2">
        <v>45249</v>
      </c>
      <c r="F64" s="2">
        <v>18848</v>
      </c>
      <c r="G64" s="2">
        <v>26401</v>
      </c>
      <c r="H64" s="6">
        <v>17714</v>
      </c>
      <c r="I64" s="6">
        <v>12181</v>
      </c>
      <c r="J64" s="6">
        <f t="shared" si="18"/>
        <v>29895</v>
      </c>
      <c r="K64" s="6">
        <v>2117</v>
      </c>
      <c r="L64" s="6">
        <v>2917</v>
      </c>
      <c r="M64" s="6">
        <f t="shared" si="19"/>
        <v>5034</v>
      </c>
      <c r="N64" s="6">
        <v>1612</v>
      </c>
      <c r="O64" s="6">
        <v>4463</v>
      </c>
      <c r="P64" s="6">
        <f t="shared" si="20"/>
        <v>6075</v>
      </c>
      <c r="Q64" s="6">
        <v>824</v>
      </c>
      <c r="R64" s="6">
        <v>839</v>
      </c>
      <c r="S64" s="6">
        <f t="shared" si="17"/>
        <v>1663</v>
      </c>
      <c r="T64" s="6">
        <f t="shared" si="21"/>
        <v>12772</v>
      </c>
      <c r="U64" s="6">
        <f t="shared" si="22"/>
        <v>42667</v>
      </c>
      <c r="V64" s="6">
        <v>774</v>
      </c>
      <c r="W64" s="6">
        <v>305</v>
      </c>
      <c r="X64" s="6">
        <f t="shared" si="23"/>
        <v>1079</v>
      </c>
      <c r="Y64" s="6">
        <v>2056</v>
      </c>
      <c r="Z64" s="6">
        <v>2274</v>
      </c>
      <c r="AA64" s="6">
        <v>1103</v>
      </c>
      <c r="AB64" s="6">
        <v>453</v>
      </c>
      <c r="AC64" s="6">
        <v>998</v>
      </c>
      <c r="AD64" s="6">
        <v>620</v>
      </c>
      <c r="AE64" s="6">
        <f t="shared" si="24"/>
        <v>7504</v>
      </c>
      <c r="AF64" s="6">
        <v>814</v>
      </c>
      <c r="AG64" s="6">
        <v>1946</v>
      </c>
      <c r="AH64" s="6">
        <f t="shared" si="25"/>
        <v>2760</v>
      </c>
      <c r="AI64" s="6">
        <f t="shared" si="26"/>
        <v>11343</v>
      </c>
      <c r="AJ64" s="6">
        <f t="shared" si="27"/>
        <v>31324</v>
      </c>
      <c r="AK64" s="6" t="b">
        <f t="shared" si="28"/>
        <v>0</v>
      </c>
      <c r="AL64" s="6">
        <f t="shared" si="29"/>
        <v>1079</v>
      </c>
      <c r="AM64" s="6">
        <v>305</v>
      </c>
      <c r="AN64" s="6">
        <v>774</v>
      </c>
      <c r="AO64" s="6">
        <v>0</v>
      </c>
      <c r="AP64" s="6">
        <f t="shared" si="30"/>
        <v>774</v>
      </c>
      <c r="AQ64" s="8">
        <f t="shared" si="14"/>
        <v>1079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3</v>
      </c>
      <c r="BK64" s="6">
        <v>1</v>
      </c>
      <c r="BL64" s="6">
        <v>1</v>
      </c>
      <c r="BM64" s="6">
        <v>1</v>
      </c>
      <c r="BN64" s="6">
        <v>332</v>
      </c>
      <c r="BO64" s="6">
        <v>99</v>
      </c>
      <c r="BP64" s="6">
        <v>136</v>
      </c>
      <c r="BQ64" s="6">
        <v>251</v>
      </c>
      <c r="BR64" s="6">
        <v>254</v>
      </c>
      <c r="BS64" s="6">
        <v>257</v>
      </c>
      <c r="BT64" s="6">
        <v>143</v>
      </c>
      <c r="BU64" s="6">
        <v>333</v>
      </c>
      <c r="BV64" s="6">
        <v>304</v>
      </c>
      <c r="BW64" s="6">
        <v>296</v>
      </c>
      <c r="BX64" s="6">
        <v>299</v>
      </c>
      <c r="BY64" s="6">
        <v>404</v>
      </c>
      <c r="BZ64" s="6">
        <v>334</v>
      </c>
      <c r="CA64" s="6">
        <v>286</v>
      </c>
      <c r="CB64" s="6">
        <v>939</v>
      </c>
      <c r="CC64" s="6">
        <v>634</v>
      </c>
      <c r="CD64" s="6">
        <v>812</v>
      </c>
      <c r="CE64" s="6">
        <v>927</v>
      </c>
      <c r="CF64" s="6">
        <v>2556</v>
      </c>
      <c r="CG64" s="6">
        <v>1559</v>
      </c>
      <c r="CH64" s="6">
        <v>1641</v>
      </c>
      <c r="CI64" s="6">
        <v>2034</v>
      </c>
      <c r="CJ64" s="5">
        <f t="shared" si="31"/>
        <v>14836</v>
      </c>
      <c r="CK64" s="6">
        <v>3045</v>
      </c>
      <c r="CL64" s="6">
        <f t="shared" si="32"/>
        <v>17881</v>
      </c>
      <c r="CM64" s="6"/>
    </row>
    <row r="65" spans="1:92" x14ac:dyDescent="0.25">
      <c r="A65" s="20">
        <v>94</v>
      </c>
      <c r="B65" s="25" t="s">
        <v>186</v>
      </c>
      <c r="C65" s="2">
        <v>5239</v>
      </c>
      <c r="D65" s="2">
        <v>3410</v>
      </c>
      <c r="E65" s="2">
        <v>8649</v>
      </c>
      <c r="F65" s="2">
        <v>3069</v>
      </c>
      <c r="G65" s="2">
        <v>5580</v>
      </c>
      <c r="H65" s="6">
        <v>3616</v>
      </c>
      <c r="I65" s="6">
        <v>1677</v>
      </c>
      <c r="J65" s="6">
        <f t="shared" si="18"/>
        <v>5293</v>
      </c>
      <c r="K65" s="6">
        <v>781</v>
      </c>
      <c r="L65" s="6">
        <v>1097</v>
      </c>
      <c r="M65" s="6">
        <f t="shared" si="19"/>
        <v>1878</v>
      </c>
      <c r="N65" s="6">
        <v>369</v>
      </c>
      <c r="O65" s="6">
        <v>913</v>
      </c>
      <c r="P65" s="6">
        <f t="shared" si="20"/>
        <v>1282</v>
      </c>
      <c r="Q65" s="6">
        <v>249</v>
      </c>
      <c r="R65" s="6">
        <v>201</v>
      </c>
      <c r="S65" s="6">
        <f t="shared" si="17"/>
        <v>450</v>
      </c>
      <c r="T65" s="6">
        <f t="shared" si="21"/>
        <v>3610</v>
      </c>
      <c r="U65" s="6">
        <f t="shared" si="22"/>
        <v>8903</v>
      </c>
      <c r="V65" s="6">
        <v>146</v>
      </c>
      <c r="W65" s="6">
        <v>75</v>
      </c>
      <c r="X65" s="6">
        <f t="shared" si="23"/>
        <v>221</v>
      </c>
      <c r="Y65" s="6">
        <v>190</v>
      </c>
      <c r="Z65" s="6">
        <v>218</v>
      </c>
      <c r="AA65" s="6">
        <v>510</v>
      </c>
      <c r="AB65" s="6">
        <v>7</v>
      </c>
      <c r="AC65" s="6">
        <v>221</v>
      </c>
      <c r="AD65" s="6">
        <v>52</v>
      </c>
      <c r="AE65" s="6">
        <f t="shared" si="24"/>
        <v>1198</v>
      </c>
      <c r="AF65" s="6">
        <v>94</v>
      </c>
      <c r="AG65" s="6">
        <v>271</v>
      </c>
      <c r="AH65" s="6">
        <f t="shared" si="25"/>
        <v>365</v>
      </c>
      <c r="AI65" s="6">
        <f t="shared" si="26"/>
        <v>1784</v>
      </c>
      <c r="AJ65" s="6">
        <f t="shared" si="27"/>
        <v>7119</v>
      </c>
      <c r="AK65" s="6" t="b">
        <f t="shared" si="28"/>
        <v>0</v>
      </c>
      <c r="AL65" s="6">
        <f t="shared" si="29"/>
        <v>221</v>
      </c>
      <c r="AM65" s="6">
        <v>41</v>
      </c>
      <c r="AN65" s="6">
        <v>150</v>
      </c>
      <c r="AO65" s="6">
        <v>34</v>
      </c>
      <c r="AP65" s="6">
        <f t="shared" si="30"/>
        <v>184</v>
      </c>
      <c r="AQ65" s="8">
        <f t="shared" si="14"/>
        <v>225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2</v>
      </c>
      <c r="BX65" s="6">
        <v>6</v>
      </c>
      <c r="BY65" s="6">
        <v>20</v>
      </c>
      <c r="BZ65" s="6">
        <v>24</v>
      </c>
      <c r="CA65" s="6">
        <v>47</v>
      </c>
      <c r="CB65" s="6">
        <v>74</v>
      </c>
      <c r="CC65" s="6">
        <v>187</v>
      </c>
      <c r="CD65" s="6">
        <v>342</v>
      </c>
      <c r="CE65" s="6">
        <v>368</v>
      </c>
      <c r="CF65" s="6">
        <v>438</v>
      </c>
      <c r="CG65" s="6">
        <v>565</v>
      </c>
      <c r="CH65" s="6">
        <v>651</v>
      </c>
      <c r="CI65" s="6">
        <v>1181</v>
      </c>
      <c r="CJ65" s="5">
        <f t="shared" si="31"/>
        <v>3905</v>
      </c>
      <c r="CK65" s="6">
        <v>1815</v>
      </c>
      <c r="CL65" s="6">
        <f t="shared" si="32"/>
        <v>5720</v>
      </c>
      <c r="CM65" s="6" t="s">
        <v>114</v>
      </c>
    </row>
    <row r="66" spans="1:92" x14ac:dyDescent="0.2">
      <c r="A66" s="20">
        <v>26.2</v>
      </c>
      <c r="B66" s="27" t="s">
        <v>188</v>
      </c>
      <c r="C66" s="10">
        <v>216942</v>
      </c>
      <c r="D66" s="10">
        <v>166200</v>
      </c>
      <c r="E66" s="10">
        <v>383142</v>
      </c>
      <c r="F66" s="10">
        <v>168036</v>
      </c>
      <c r="G66" s="10">
        <v>215106</v>
      </c>
      <c r="H66" s="8">
        <v>60361</v>
      </c>
      <c r="I66" s="8">
        <v>35269</v>
      </c>
      <c r="J66" s="8">
        <f t="shared" ref="J66:J71" si="33">SUM(H66:I66)</f>
        <v>95630</v>
      </c>
      <c r="K66" s="8">
        <v>9113</v>
      </c>
      <c r="L66" s="8">
        <v>19900</v>
      </c>
      <c r="M66" s="8">
        <f t="shared" ref="M66:M71" si="34">SUM(K66:L66)</f>
        <v>29013</v>
      </c>
      <c r="N66" s="8">
        <v>3306</v>
      </c>
      <c r="O66" s="8">
        <v>27380</v>
      </c>
      <c r="P66" s="8">
        <f t="shared" ref="P66:P71" si="35">SUM(N66:O66)</f>
        <v>30686</v>
      </c>
      <c r="Q66" s="8">
        <v>5087</v>
      </c>
      <c r="R66" s="8">
        <v>17372</v>
      </c>
      <c r="S66" s="8">
        <f t="shared" ref="S66:S71" si="36">SUM(Q66:R66)</f>
        <v>22459</v>
      </c>
      <c r="T66" s="8">
        <f t="shared" ref="T66:T71" si="37">M66+P66+S66</f>
        <v>82158</v>
      </c>
      <c r="U66" s="8">
        <f t="shared" ref="U66:U71" si="38">J66+M66+P66+S66</f>
        <v>177788</v>
      </c>
      <c r="V66" s="8">
        <v>6296</v>
      </c>
      <c r="W66" s="8">
        <v>1435</v>
      </c>
      <c r="X66" s="8">
        <f t="shared" ref="X66:X71" si="39">SUM(V66:W66)</f>
        <v>7731</v>
      </c>
      <c r="Y66" s="8">
        <v>5568</v>
      </c>
      <c r="Z66" s="8">
        <v>2527</v>
      </c>
      <c r="AA66" s="8">
        <v>4286</v>
      </c>
      <c r="AB66" s="8">
        <v>267</v>
      </c>
      <c r="AC66" s="8">
        <v>1644</v>
      </c>
      <c r="AD66" s="8">
        <v>3223</v>
      </c>
      <c r="AE66" s="8">
        <f t="shared" ref="AE66:AE71" si="40">SUM(Y66:AD66)</f>
        <v>17515</v>
      </c>
      <c r="AF66" s="8">
        <v>365</v>
      </c>
      <c r="AG66" s="8">
        <v>10059</v>
      </c>
      <c r="AH66" s="8">
        <f t="shared" ref="AH66:AH71" si="41">SUM(AF66:AG66)</f>
        <v>10424</v>
      </c>
      <c r="AI66" s="8">
        <f t="shared" ref="AI66:AI71" si="42">X66+AE66+AH66</f>
        <v>35670</v>
      </c>
      <c r="AJ66" s="8">
        <f t="shared" ref="AJ66:AJ71" si="43">U66-AI66</f>
        <v>142118</v>
      </c>
      <c r="AK66" s="6" t="b">
        <f t="shared" si="28"/>
        <v>0</v>
      </c>
      <c r="AL66" s="8">
        <f t="shared" ref="AL66:AL71" si="44">X66</f>
        <v>7731</v>
      </c>
      <c r="AM66" s="8">
        <v>2753</v>
      </c>
      <c r="AN66" s="8">
        <v>1193</v>
      </c>
      <c r="AO66" s="8">
        <v>177</v>
      </c>
      <c r="AP66" s="8">
        <f t="shared" ref="AP66:AP71" si="45">SUM(AN66:AO66)</f>
        <v>1370</v>
      </c>
      <c r="AQ66" s="8">
        <f t="shared" ref="AQ66:AQ71" si="46">SUM(AM66, AP66)</f>
        <v>4123</v>
      </c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>
        <v>2</v>
      </c>
      <c r="BI66" s="8"/>
      <c r="BJ66" s="8"/>
      <c r="BK66" s="8"/>
      <c r="BL66" s="8">
        <v>1</v>
      </c>
      <c r="BM66" s="8">
        <v>3</v>
      </c>
      <c r="BN66" s="8">
        <v>3</v>
      </c>
      <c r="BO66" s="8">
        <v>2</v>
      </c>
      <c r="BP66" s="8">
        <v>3</v>
      </c>
      <c r="BQ66" s="8">
        <v>10</v>
      </c>
      <c r="BR66" s="8">
        <v>8</v>
      </c>
      <c r="BS66" s="8">
        <v>9</v>
      </c>
      <c r="BT66" s="8">
        <v>11</v>
      </c>
      <c r="BU66" s="8">
        <v>23</v>
      </c>
      <c r="BV66" s="8">
        <v>42</v>
      </c>
      <c r="BW66" s="8">
        <v>67</v>
      </c>
      <c r="BX66" s="8">
        <v>67</v>
      </c>
      <c r="BY66" s="8">
        <v>115</v>
      </c>
      <c r="BZ66" s="8">
        <v>151</v>
      </c>
      <c r="CA66" s="8">
        <v>513</v>
      </c>
      <c r="CB66" s="8">
        <v>739</v>
      </c>
      <c r="CC66" s="8">
        <v>1449</v>
      </c>
      <c r="CD66" s="8">
        <v>2794</v>
      </c>
      <c r="CE66" s="8">
        <v>6092</v>
      </c>
      <c r="CF66" s="8">
        <v>6227</v>
      </c>
      <c r="CG66" s="8">
        <v>11842</v>
      </c>
      <c r="CH66" s="8">
        <v>13235</v>
      </c>
      <c r="CI66" s="8">
        <v>19106</v>
      </c>
      <c r="CJ66" s="8">
        <f t="shared" ref="CJ66:CJ71" si="47">SUM(AR66:CI66)</f>
        <v>62514</v>
      </c>
      <c r="CK66" s="8">
        <v>24418</v>
      </c>
      <c r="CL66" s="11">
        <f t="shared" ref="CL66:CL71" si="48">SUM(AR66:CK66)-CJ66</f>
        <v>86932</v>
      </c>
      <c r="CM66" s="21" t="s">
        <v>114</v>
      </c>
    </row>
    <row r="67" spans="1:92" x14ac:dyDescent="0.2">
      <c r="A67" s="19">
        <v>15.2</v>
      </c>
      <c r="B67" s="28" t="s">
        <v>189</v>
      </c>
      <c r="C67" s="10">
        <v>22788</v>
      </c>
      <c r="D67" s="10">
        <v>26727</v>
      </c>
      <c r="E67" s="10">
        <v>49515</v>
      </c>
      <c r="F67" s="10">
        <v>24951</v>
      </c>
      <c r="G67" s="10">
        <v>24564</v>
      </c>
      <c r="H67" s="8">
        <v>9575</v>
      </c>
      <c r="I67" s="8">
        <v>13213</v>
      </c>
      <c r="J67" s="8">
        <f t="shared" si="33"/>
        <v>22788</v>
      </c>
      <c r="K67" s="8">
        <v>1790</v>
      </c>
      <c r="L67" s="8">
        <v>6298</v>
      </c>
      <c r="M67" s="8">
        <f t="shared" si="34"/>
        <v>8088</v>
      </c>
      <c r="N67" s="8">
        <v>1982</v>
      </c>
      <c r="O67" s="8">
        <v>9411</v>
      </c>
      <c r="P67" s="8">
        <f t="shared" si="35"/>
        <v>11393</v>
      </c>
      <c r="Q67" s="8">
        <v>366</v>
      </c>
      <c r="R67" s="8">
        <v>6880</v>
      </c>
      <c r="S67" s="8">
        <f t="shared" si="36"/>
        <v>7246</v>
      </c>
      <c r="T67" s="8">
        <f t="shared" si="37"/>
        <v>26727</v>
      </c>
      <c r="U67" s="8">
        <f t="shared" si="38"/>
        <v>49515</v>
      </c>
      <c r="V67" s="8">
        <v>41</v>
      </c>
      <c r="W67" s="8">
        <v>336</v>
      </c>
      <c r="X67" s="8">
        <f t="shared" si="39"/>
        <v>377</v>
      </c>
      <c r="Y67" s="8">
        <v>1018</v>
      </c>
      <c r="Z67" s="8">
        <v>931</v>
      </c>
      <c r="AA67" s="8">
        <v>732</v>
      </c>
      <c r="AB67" s="8">
        <v>361</v>
      </c>
      <c r="AC67" s="8">
        <v>1719</v>
      </c>
      <c r="AD67" s="8">
        <v>187</v>
      </c>
      <c r="AE67" s="8">
        <f t="shared" si="40"/>
        <v>4948</v>
      </c>
      <c r="AF67" s="8">
        <v>0</v>
      </c>
      <c r="AG67" s="8">
        <v>6223</v>
      </c>
      <c r="AH67" s="8">
        <f t="shared" si="41"/>
        <v>6223</v>
      </c>
      <c r="AI67" s="8">
        <f t="shared" si="42"/>
        <v>11548</v>
      </c>
      <c r="AJ67" s="8">
        <f t="shared" si="43"/>
        <v>37967</v>
      </c>
      <c r="AK67" s="6" t="b">
        <f t="shared" si="28"/>
        <v>0</v>
      </c>
      <c r="AL67" s="8">
        <f t="shared" si="44"/>
        <v>377</v>
      </c>
      <c r="AM67" s="8">
        <v>327</v>
      </c>
      <c r="AN67" s="8">
        <v>50</v>
      </c>
      <c r="AO67" s="8">
        <v>0</v>
      </c>
      <c r="AP67" s="8">
        <f t="shared" si="45"/>
        <v>50</v>
      </c>
      <c r="AQ67" s="8">
        <f t="shared" si="46"/>
        <v>377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1</v>
      </c>
      <c r="BF67" s="8">
        <v>0</v>
      </c>
      <c r="BG67" s="8">
        <v>0</v>
      </c>
      <c r="BH67" s="8">
        <v>1</v>
      </c>
      <c r="BI67" s="8">
        <v>1</v>
      </c>
      <c r="BJ67" s="8">
        <v>1</v>
      </c>
      <c r="BK67" s="8">
        <v>0</v>
      </c>
      <c r="BL67" s="8">
        <v>0</v>
      </c>
      <c r="BM67" s="8">
        <v>1</v>
      </c>
      <c r="BN67" s="8">
        <v>0</v>
      </c>
      <c r="BO67" s="8">
        <v>1</v>
      </c>
      <c r="BP67" s="8">
        <v>0</v>
      </c>
      <c r="BQ67" s="8">
        <v>2</v>
      </c>
      <c r="BR67" s="8">
        <v>9</v>
      </c>
      <c r="BS67" s="8">
        <v>7</v>
      </c>
      <c r="BT67" s="8">
        <v>4</v>
      </c>
      <c r="BU67" s="8">
        <v>11</v>
      </c>
      <c r="BV67" s="8">
        <v>5</v>
      </c>
      <c r="BW67" s="8">
        <v>15</v>
      </c>
      <c r="BX67" s="8">
        <v>28</v>
      </c>
      <c r="BY67" s="8">
        <v>22</v>
      </c>
      <c r="BZ67" s="8">
        <v>21</v>
      </c>
      <c r="CA67" s="8">
        <v>78</v>
      </c>
      <c r="CB67" s="8">
        <v>180</v>
      </c>
      <c r="CC67" s="8">
        <v>264</v>
      </c>
      <c r="CD67" s="8">
        <v>433</v>
      </c>
      <c r="CE67" s="8">
        <v>778</v>
      </c>
      <c r="CF67" s="8">
        <v>1078</v>
      </c>
      <c r="CG67" s="8">
        <v>1267</v>
      </c>
      <c r="CH67" s="8">
        <v>1903</v>
      </c>
      <c r="CI67" s="8">
        <v>2085</v>
      </c>
      <c r="CJ67" s="8">
        <f t="shared" si="47"/>
        <v>8196</v>
      </c>
      <c r="CK67" s="8">
        <v>2257</v>
      </c>
      <c r="CL67" s="11">
        <f t="shared" si="48"/>
        <v>10453</v>
      </c>
      <c r="CM67" s="21"/>
      <c r="CN67" s="8"/>
    </row>
    <row r="68" spans="1:92" x14ac:dyDescent="0.2">
      <c r="A68" s="19">
        <v>6.2</v>
      </c>
      <c r="B68" s="28" t="s">
        <v>190</v>
      </c>
      <c r="C68" s="10">
        <v>5689</v>
      </c>
      <c r="D68" s="10">
        <v>6836</v>
      </c>
      <c r="E68" s="10">
        <v>12525</v>
      </c>
      <c r="F68" s="10">
        <v>7013</v>
      </c>
      <c r="G68" s="10">
        <v>5512</v>
      </c>
      <c r="H68" s="8">
        <v>3452</v>
      </c>
      <c r="I68" s="8">
        <v>2237</v>
      </c>
      <c r="J68" s="8">
        <f t="shared" si="33"/>
        <v>5689</v>
      </c>
      <c r="K68" s="8">
        <v>1598</v>
      </c>
      <c r="L68" s="8">
        <v>1162</v>
      </c>
      <c r="M68" s="8">
        <f t="shared" si="34"/>
        <v>2760</v>
      </c>
      <c r="N68" s="8">
        <v>806</v>
      </c>
      <c r="O68" s="8">
        <v>1453</v>
      </c>
      <c r="P68" s="8">
        <f t="shared" si="35"/>
        <v>2259</v>
      </c>
      <c r="Q68" s="8">
        <v>136</v>
      </c>
      <c r="R68" s="8">
        <v>1681</v>
      </c>
      <c r="S68" s="8">
        <f t="shared" si="36"/>
        <v>1817</v>
      </c>
      <c r="T68" s="8">
        <f t="shared" si="37"/>
        <v>6836</v>
      </c>
      <c r="U68" s="8">
        <f t="shared" si="38"/>
        <v>12525</v>
      </c>
      <c r="V68" s="8">
        <v>1681</v>
      </c>
      <c r="W68" s="8">
        <v>164</v>
      </c>
      <c r="X68" s="8">
        <f t="shared" si="39"/>
        <v>1845</v>
      </c>
      <c r="Y68" s="8">
        <v>762</v>
      </c>
      <c r="Z68" s="8">
        <v>294</v>
      </c>
      <c r="AA68" s="8">
        <v>290</v>
      </c>
      <c r="AB68" s="8">
        <v>399</v>
      </c>
      <c r="AC68" s="8">
        <v>1510</v>
      </c>
      <c r="AD68" s="8">
        <v>192</v>
      </c>
      <c r="AE68" s="8">
        <f t="shared" si="40"/>
        <v>3447</v>
      </c>
      <c r="AF68" s="8">
        <v>43</v>
      </c>
      <c r="AG68" s="8">
        <v>1678</v>
      </c>
      <c r="AH68" s="8">
        <f t="shared" si="41"/>
        <v>1721</v>
      </c>
      <c r="AI68" s="8">
        <f t="shared" si="42"/>
        <v>7013</v>
      </c>
      <c r="AJ68" s="8">
        <f t="shared" si="43"/>
        <v>5512</v>
      </c>
      <c r="AK68" s="6" t="b">
        <f t="shared" si="28"/>
        <v>1</v>
      </c>
      <c r="AL68" s="8">
        <f t="shared" si="44"/>
        <v>1845</v>
      </c>
      <c r="AM68" s="8">
        <v>120</v>
      </c>
      <c r="AN68" s="8">
        <v>4</v>
      </c>
      <c r="AO68" s="8">
        <v>0</v>
      </c>
      <c r="AP68" s="8">
        <f t="shared" si="45"/>
        <v>4</v>
      </c>
      <c r="AQ68" s="8">
        <f t="shared" si="46"/>
        <v>124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1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6</v>
      </c>
      <c r="BT68" s="8">
        <v>10</v>
      </c>
      <c r="BU68" s="8">
        <v>0</v>
      </c>
      <c r="BV68" s="8">
        <v>0</v>
      </c>
      <c r="BW68" s="8">
        <v>0</v>
      </c>
      <c r="BX68" s="8">
        <v>15</v>
      </c>
      <c r="BY68" s="8">
        <v>2</v>
      </c>
      <c r="BZ68" s="8">
        <v>1</v>
      </c>
      <c r="CA68" s="8">
        <v>96</v>
      </c>
      <c r="CB68" s="8">
        <v>100</v>
      </c>
      <c r="CC68" s="8">
        <v>26</v>
      </c>
      <c r="CD68" s="8">
        <v>20</v>
      </c>
      <c r="CE68" s="8">
        <v>100</v>
      </c>
      <c r="CF68" s="8">
        <v>374</v>
      </c>
      <c r="CG68" s="8">
        <v>695</v>
      </c>
      <c r="CH68" s="8">
        <v>874</v>
      </c>
      <c r="CI68" s="8">
        <v>918</v>
      </c>
      <c r="CJ68" s="8">
        <f t="shared" si="47"/>
        <v>3238</v>
      </c>
      <c r="CK68" s="8">
        <v>2274</v>
      </c>
      <c r="CL68" s="11">
        <f t="shared" si="48"/>
        <v>5512</v>
      </c>
      <c r="CM68" s="21" t="s">
        <v>127</v>
      </c>
      <c r="CN68" s="8"/>
    </row>
    <row r="69" spans="1:92" x14ac:dyDescent="0.2">
      <c r="A69" s="19">
        <v>47.2</v>
      </c>
      <c r="B69" s="28" t="s">
        <v>191</v>
      </c>
      <c r="C69" s="10">
        <v>5197</v>
      </c>
      <c r="D69" s="10">
        <v>21364</v>
      </c>
      <c r="E69" s="10">
        <v>16167</v>
      </c>
      <c r="F69" s="10">
        <v>11909</v>
      </c>
      <c r="G69" s="10">
        <v>4258</v>
      </c>
      <c r="H69" s="8">
        <v>2560</v>
      </c>
      <c r="I69" s="8">
        <v>2615</v>
      </c>
      <c r="J69" s="8">
        <f t="shared" si="33"/>
        <v>5175</v>
      </c>
      <c r="K69" s="8">
        <v>1144</v>
      </c>
      <c r="L69" s="8">
        <v>1848</v>
      </c>
      <c r="M69" s="8">
        <f t="shared" si="34"/>
        <v>2992</v>
      </c>
      <c r="N69" s="8">
        <v>716</v>
      </c>
      <c r="O69" s="8">
        <v>2393</v>
      </c>
      <c r="P69" s="8">
        <f t="shared" si="35"/>
        <v>3109</v>
      </c>
      <c r="Q69" s="8">
        <v>1640</v>
      </c>
      <c r="R69" s="8">
        <v>1422</v>
      </c>
      <c r="S69" s="8">
        <f t="shared" si="36"/>
        <v>3062</v>
      </c>
      <c r="T69" s="8">
        <f t="shared" si="37"/>
        <v>9163</v>
      </c>
      <c r="U69" s="8">
        <f t="shared" si="38"/>
        <v>14338</v>
      </c>
      <c r="V69" s="8">
        <v>1622</v>
      </c>
      <c r="W69" s="8">
        <v>404</v>
      </c>
      <c r="X69" s="8">
        <f t="shared" si="39"/>
        <v>2026</v>
      </c>
      <c r="Y69" s="8">
        <v>589</v>
      </c>
      <c r="Z69" s="8">
        <v>145</v>
      </c>
      <c r="AA69" s="8">
        <v>772</v>
      </c>
      <c r="AB69" s="8">
        <v>81</v>
      </c>
      <c r="AC69" s="8">
        <v>316</v>
      </c>
      <c r="AD69" s="8">
        <v>16</v>
      </c>
      <c r="AE69" s="8">
        <f t="shared" si="40"/>
        <v>1919</v>
      </c>
      <c r="AF69" s="8">
        <v>0</v>
      </c>
      <c r="AG69" s="8">
        <v>1764</v>
      </c>
      <c r="AH69" s="8">
        <f t="shared" si="41"/>
        <v>1764</v>
      </c>
      <c r="AI69" s="8">
        <f t="shared" si="42"/>
        <v>5709</v>
      </c>
      <c r="AJ69" s="8">
        <f t="shared" si="43"/>
        <v>8629</v>
      </c>
      <c r="AK69" s="6" t="b">
        <f t="shared" si="28"/>
        <v>0</v>
      </c>
      <c r="AL69" s="8">
        <f t="shared" si="44"/>
        <v>2026</v>
      </c>
      <c r="AM69" s="8">
        <v>848</v>
      </c>
      <c r="AN69" s="8">
        <v>3613</v>
      </c>
      <c r="AO69" s="8">
        <v>0</v>
      </c>
      <c r="AP69" s="8">
        <f t="shared" si="45"/>
        <v>3613</v>
      </c>
      <c r="AQ69" s="8">
        <f t="shared" si="46"/>
        <v>4461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1</v>
      </c>
      <c r="BT69" s="8">
        <v>0</v>
      </c>
      <c r="BU69" s="8">
        <v>0</v>
      </c>
      <c r="BV69" s="8">
        <v>0</v>
      </c>
      <c r="BW69" s="8">
        <v>0</v>
      </c>
      <c r="BX69" s="8">
        <v>2</v>
      </c>
      <c r="BY69" s="8">
        <v>3</v>
      </c>
      <c r="BZ69" s="8">
        <v>2</v>
      </c>
      <c r="CA69" s="8">
        <v>5</v>
      </c>
      <c r="CB69" s="8">
        <v>7</v>
      </c>
      <c r="CC69" s="8">
        <v>23</v>
      </c>
      <c r="CD69" s="8">
        <v>32</v>
      </c>
      <c r="CE69" s="8">
        <v>97</v>
      </c>
      <c r="CF69" s="8">
        <v>114</v>
      </c>
      <c r="CG69" s="8">
        <v>215</v>
      </c>
      <c r="CH69" s="8">
        <v>301</v>
      </c>
      <c r="CI69" s="8">
        <v>1048</v>
      </c>
      <c r="CJ69" s="8">
        <f t="shared" si="47"/>
        <v>1850</v>
      </c>
      <c r="CK69" s="8">
        <v>2408</v>
      </c>
      <c r="CL69" s="11">
        <f t="shared" si="48"/>
        <v>4258</v>
      </c>
      <c r="CM69" s="21" t="s">
        <v>127</v>
      </c>
      <c r="CN69" s="8"/>
    </row>
    <row r="70" spans="1:92" x14ac:dyDescent="0.2">
      <c r="A70" s="19">
        <v>81.2</v>
      </c>
      <c r="B70" s="25" t="s">
        <v>192</v>
      </c>
      <c r="C70" s="10">
        <v>8577</v>
      </c>
      <c r="D70" s="10">
        <v>10802</v>
      </c>
      <c r="E70" s="10">
        <v>19359</v>
      </c>
      <c r="F70" s="10">
        <v>10085</v>
      </c>
      <c r="G70" s="10">
        <v>9274</v>
      </c>
      <c r="H70" s="8">
        <v>5210</v>
      </c>
      <c r="I70" s="8">
        <v>3367</v>
      </c>
      <c r="J70" s="8">
        <f t="shared" si="33"/>
        <v>8577</v>
      </c>
      <c r="K70" s="8">
        <v>853</v>
      </c>
      <c r="L70" s="8">
        <v>1966</v>
      </c>
      <c r="M70" s="8">
        <f t="shared" si="34"/>
        <v>2819</v>
      </c>
      <c r="N70" s="8">
        <v>515</v>
      </c>
      <c r="O70" s="8">
        <v>2306</v>
      </c>
      <c r="P70" s="8">
        <f t="shared" si="35"/>
        <v>2821</v>
      </c>
      <c r="Q70" s="8">
        <v>2773</v>
      </c>
      <c r="R70" s="8">
        <v>2812</v>
      </c>
      <c r="S70" s="8">
        <f t="shared" si="36"/>
        <v>5585</v>
      </c>
      <c r="T70" s="8">
        <f t="shared" si="37"/>
        <v>11225</v>
      </c>
      <c r="U70" s="8">
        <f t="shared" si="38"/>
        <v>19802</v>
      </c>
      <c r="V70" s="8">
        <v>2274</v>
      </c>
      <c r="W70" s="8">
        <v>197</v>
      </c>
      <c r="X70" s="8">
        <f t="shared" si="39"/>
        <v>2471</v>
      </c>
      <c r="Y70" s="8">
        <v>559</v>
      </c>
      <c r="Z70" s="8">
        <v>386</v>
      </c>
      <c r="AA70" s="8">
        <v>616</v>
      </c>
      <c r="AB70" s="8">
        <v>38</v>
      </c>
      <c r="AC70" s="8">
        <v>25</v>
      </c>
      <c r="AD70" s="8">
        <v>81</v>
      </c>
      <c r="AE70" s="8">
        <f t="shared" si="40"/>
        <v>1705</v>
      </c>
      <c r="AF70" s="8">
        <v>0</v>
      </c>
      <c r="AG70" s="8">
        <v>972</v>
      </c>
      <c r="AH70" s="8">
        <f t="shared" si="41"/>
        <v>972</v>
      </c>
      <c r="AI70" s="8">
        <f t="shared" si="42"/>
        <v>5148</v>
      </c>
      <c r="AJ70" s="8">
        <f t="shared" si="43"/>
        <v>14654</v>
      </c>
      <c r="AK70" s="6" t="b">
        <f t="shared" si="28"/>
        <v>0</v>
      </c>
      <c r="AL70" s="8">
        <f t="shared" si="44"/>
        <v>2471</v>
      </c>
      <c r="AM70" s="8">
        <v>1</v>
      </c>
      <c r="AN70" s="8">
        <v>196</v>
      </c>
      <c r="AO70" s="8">
        <v>0</v>
      </c>
      <c r="AP70" s="8">
        <f t="shared" si="45"/>
        <v>196</v>
      </c>
      <c r="AQ70" s="8">
        <f t="shared" si="46"/>
        <v>197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7</v>
      </c>
      <c r="BW70" s="8">
        <v>14</v>
      </c>
      <c r="BX70" s="8">
        <v>11</v>
      </c>
      <c r="BY70" s="8">
        <v>14</v>
      </c>
      <c r="BZ70" s="8">
        <v>18</v>
      </c>
      <c r="CA70" s="8">
        <v>34</v>
      </c>
      <c r="CB70" s="8">
        <v>53</v>
      </c>
      <c r="CC70" s="8">
        <v>107</v>
      </c>
      <c r="CD70" s="8">
        <v>175</v>
      </c>
      <c r="CE70" s="8">
        <v>257</v>
      </c>
      <c r="CF70" s="8">
        <v>383</v>
      </c>
      <c r="CG70" s="8">
        <v>587</v>
      </c>
      <c r="CH70" s="8">
        <v>658</v>
      </c>
      <c r="CI70" s="8">
        <v>1494</v>
      </c>
      <c r="CJ70" s="8">
        <f t="shared" si="47"/>
        <v>3812</v>
      </c>
      <c r="CK70" s="8">
        <v>1670</v>
      </c>
      <c r="CL70" s="11">
        <f t="shared" si="48"/>
        <v>5482</v>
      </c>
      <c r="CM70" s="21" t="s">
        <v>127</v>
      </c>
      <c r="CN70" s="8"/>
    </row>
    <row r="71" spans="1:92" x14ac:dyDescent="0.2">
      <c r="A71" s="19">
        <v>91.2</v>
      </c>
      <c r="B71" s="28" t="s">
        <v>193</v>
      </c>
      <c r="C71" s="10">
        <v>9566</v>
      </c>
      <c r="D71" s="10">
        <v>4575</v>
      </c>
      <c r="E71" s="10">
        <v>14141</v>
      </c>
      <c r="F71" s="10">
        <v>7184</v>
      </c>
      <c r="G71" s="10">
        <v>6957</v>
      </c>
      <c r="H71" s="8">
        <v>3264</v>
      </c>
      <c r="I71" s="8">
        <v>5352</v>
      </c>
      <c r="J71" s="8">
        <f t="shared" si="33"/>
        <v>8616</v>
      </c>
      <c r="K71" s="8">
        <v>1951</v>
      </c>
      <c r="L71" s="8">
        <v>330</v>
      </c>
      <c r="M71" s="8">
        <f t="shared" si="34"/>
        <v>2281</v>
      </c>
      <c r="N71" s="8">
        <v>333</v>
      </c>
      <c r="O71" s="8">
        <v>6760</v>
      </c>
      <c r="P71" s="8">
        <f t="shared" si="35"/>
        <v>7093</v>
      </c>
      <c r="Q71" s="8">
        <v>478</v>
      </c>
      <c r="R71" s="8">
        <v>139</v>
      </c>
      <c r="S71" s="8">
        <f t="shared" si="36"/>
        <v>617</v>
      </c>
      <c r="T71" s="8">
        <f t="shared" si="37"/>
        <v>9991</v>
      </c>
      <c r="U71" s="8">
        <f t="shared" si="38"/>
        <v>18607</v>
      </c>
      <c r="V71" s="8">
        <v>329</v>
      </c>
      <c r="W71" s="8">
        <v>39</v>
      </c>
      <c r="X71" s="8">
        <f t="shared" si="39"/>
        <v>368</v>
      </c>
      <c r="Y71" s="8">
        <v>1127</v>
      </c>
      <c r="Z71" s="8">
        <v>1919</v>
      </c>
      <c r="AA71" s="8">
        <v>2226</v>
      </c>
      <c r="AB71" s="8">
        <v>246</v>
      </c>
      <c r="AC71" s="8">
        <v>1303</v>
      </c>
      <c r="AD71" s="8">
        <v>2172</v>
      </c>
      <c r="AE71" s="8">
        <f t="shared" si="40"/>
        <v>8993</v>
      </c>
      <c r="AF71" s="8">
        <v>15</v>
      </c>
      <c r="AG71" s="8">
        <v>2522</v>
      </c>
      <c r="AH71" s="8">
        <f t="shared" si="41"/>
        <v>2537</v>
      </c>
      <c r="AI71" s="8">
        <f t="shared" si="42"/>
        <v>11898</v>
      </c>
      <c r="AJ71" s="8">
        <f t="shared" si="43"/>
        <v>6709</v>
      </c>
      <c r="AK71" s="6" t="b">
        <f t="shared" si="28"/>
        <v>1</v>
      </c>
      <c r="AL71" s="8">
        <f t="shared" si="44"/>
        <v>368</v>
      </c>
      <c r="AM71" s="8">
        <v>87</v>
      </c>
      <c r="AN71" s="8">
        <v>329</v>
      </c>
      <c r="AO71" s="8">
        <v>0</v>
      </c>
      <c r="AP71" s="8">
        <f t="shared" si="45"/>
        <v>329</v>
      </c>
      <c r="AQ71" s="8">
        <f t="shared" si="46"/>
        <v>416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1</v>
      </c>
      <c r="BV71" s="8">
        <v>1</v>
      </c>
      <c r="BW71" s="8">
        <v>14</v>
      </c>
      <c r="BX71" s="8">
        <v>17</v>
      </c>
      <c r="BY71" s="8">
        <v>6</v>
      </c>
      <c r="BZ71" s="8">
        <v>18</v>
      </c>
      <c r="CA71" s="8">
        <v>29</v>
      </c>
      <c r="CB71" s="8">
        <v>61</v>
      </c>
      <c r="CC71" s="8">
        <v>84</v>
      </c>
      <c r="CD71" s="8">
        <v>158</v>
      </c>
      <c r="CE71" s="8">
        <v>167</v>
      </c>
      <c r="CF71" s="8">
        <v>272</v>
      </c>
      <c r="CG71" s="8">
        <v>539</v>
      </c>
      <c r="CH71" s="8">
        <v>846</v>
      </c>
      <c r="CI71" s="8">
        <v>1287</v>
      </c>
      <c r="CJ71" s="8">
        <f t="shared" si="47"/>
        <v>3500</v>
      </c>
      <c r="CK71" s="8">
        <v>2538</v>
      </c>
      <c r="CL71" s="11">
        <f t="shared" si="48"/>
        <v>6038</v>
      </c>
      <c r="CM71" s="21"/>
      <c r="CN71" s="8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D7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5546875" defaultRowHeight="12.75" x14ac:dyDescent="0.2"/>
  <cols>
    <col min="1" max="1" width="15" style="19" customWidth="1"/>
    <col min="2" max="2" width="21.42578125" style="28" customWidth="1"/>
    <col min="3" max="3" width="12" style="11" customWidth="1"/>
    <col min="4" max="4" width="19.28515625" style="11" customWidth="1"/>
    <col min="5" max="5" width="19.28515625" style="11" bestFit="1" customWidth="1"/>
    <col min="6" max="6" width="21" style="11" bestFit="1" customWidth="1"/>
    <col min="7" max="7" width="20.42578125" style="11" bestFit="1" customWidth="1"/>
    <col min="8" max="8" width="26.42578125" style="11" bestFit="1" customWidth="1"/>
    <col min="9" max="9" width="20.42578125" style="3" bestFit="1" customWidth="1"/>
    <col min="10" max="10" width="12.42578125" style="11" bestFit="1" customWidth="1"/>
    <col min="11" max="11" width="24.42578125" style="11" bestFit="1" customWidth="1"/>
    <col min="12" max="12" width="16.28515625" style="11" bestFit="1" customWidth="1"/>
    <col min="13" max="13" width="10" style="11" bestFit="1" customWidth="1"/>
    <col min="14" max="15" width="15.5703125" style="11" bestFit="1" customWidth="1"/>
    <col min="16" max="17" width="18.28515625" style="11" bestFit="1" customWidth="1"/>
    <col min="18" max="18" width="14.7109375" style="11" customWidth="1"/>
    <col min="19" max="19" width="23.85546875" style="11" bestFit="1" customWidth="1"/>
    <col min="20" max="20" width="12.5703125" style="11" bestFit="1" customWidth="1"/>
    <col min="21" max="21" width="15.28515625" style="11" bestFit="1" customWidth="1"/>
    <col min="22" max="22" width="18.28515625" style="11" bestFit="1" customWidth="1"/>
    <col min="23" max="24" width="14.7109375" style="11" bestFit="1" customWidth="1"/>
    <col min="25" max="25" width="28.85546875" style="11" bestFit="1" customWidth="1"/>
    <col min="26" max="26" width="17.5703125" style="11" bestFit="1" customWidth="1"/>
    <col min="27" max="27" width="12.42578125" style="11" bestFit="1" customWidth="1"/>
    <col min="28" max="28" width="19.42578125" style="11" bestFit="1" customWidth="1"/>
    <col min="29" max="29" width="18.7109375" style="11" customWidth="1"/>
    <col min="30" max="30" width="12.28515625" style="11" bestFit="1" customWidth="1"/>
    <col min="31" max="16384" width="8.85546875" style="11"/>
  </cols>
  <sheetData>
    <row r="1" spans="1:30" s="14" customFormat="1" ht="51" x14ac:dyDescent="0.2">
      <c r="A1" s="24" t="s">
        <v>128</v>
      </c>
      <c r="B1" s="24" t="s">
        <v>187</v>
      </c>
      <c r="C1" s="13" t="s">
        <v>31</v>
      </c>
      <c r="D1" s="13" t="s">
        <v>32</v>
      </c>
      <c r="E1" s="13" t="s">
        <v>125</v>
      </c>
      <c r="F1" s="13" t="s">
        <v>33</v>
      </c>
      <c r="G1" s="13" t="s">
        <v>34</v>
      </c>
      <c r="H1" s="13" t="s">
        <v>35</v>
      </c>
      <c r="I1" s="13" t="s">
        <v>36</v>
      </c>
      <c r="J1" s="13" t="s">
        <v>10</v>
      </c>
      <c r="K1" s="12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  <c r="R1" s="13" t="s">
        <v>18</v>
      </c>
      <c r="S1" s="13" t="s">
        <v>19</v>
      </c>
      <c r="T1" s="13" t="s">
        <v>20</v>
      </c>
      <c r="U1" s="13" t="s">
        <v>21</v>
      </c>
      <c r="V1" s="13" t="s">
        <v>22</v>
      </c>
      <c r="W1" s="13" t="s">
        <v>23</v>
      </c>
      <c r="X1" s="13" t="s">
        <v>24</v>
      </c>
      <c r="Y1" s="13" t="s">
        <v>25</v>
      </c>
      <c r="Z1" s="13" t="s">
        <v>26</v>
      </c>
      <c r="AA1" s="13" t="s">
        <v>27</v>
      </c>
      <c r="AB1" s="13" t="s">
        <v>28</v>
      </c>
      <c r="AC1" s="13" t="s">
        <v>29</v>
      </c>
      <c r="AD1" s="13" t="s">
        <v>30</v>
      </c>
    </row>
    <row r="2" spans="1:30" x14ac:dyDescent="0.2">
      <c r="A2" s="20">
        <v>1</v>
      </c>
      <c r="B2" s="25" t="s">
        <v>129</v>
      </c>
      <c r="C2" s="8">
        <v>6</v>
      </c>
      <c r="D2" s="8">
        <v>0</v>
      </c>
      <c r="E2" s="8">
        <v>2</v>
      </c>
      <c r="F2" s="7" t="s">
        <v>107</v>
      </c>
      <c r="G2" s="7" t="s">
        <v>107</v>
      </c>
      <c r="H2" s="7" t="s">
        <v>107</v>
      </c>
      <c r="I2" s="9" t="s">
        <v>107</v>
      </c>
      <c r="J2" s="8">
        <v>23426000</v>
      </c>
      <c r="K2" s="8">
        <v>1981650</v>
      </c>
      <c r="L2" s="8">
        <v>0</v>
      </c>
      <c r="M2" s="8">
        <f t="shared" ref="M2:M10" si="0">SUM(J2:L2)</f>
        <v>25407650</v>
      </c>
      <c r="N2" s="8">
        <v>5</v>
      </c>
      <c r="O2" s="8">
        <v>1</v>
      </c>
      <c r="P2" s="8">
        <f t="shared" ref="P2:P33" si="1">SUM(N2:O2)</f>
        <v>6</v>
      </c>
      <c r="Q2" s="8">
        <v>67</v>
      </c>
      <c r="R2" s="8">
        <v>8</v>
      </c>
      <c r="S2" s="8">
        <f t="shared" ref="S2:S33" si="2">SUM(Q2:R2)</f>
        <v>75</v>
      </c>
      <c r="T2" s="8">
        <v>3</v>
      </c>
      <c r="U2" s="8">
        <v>0</v>
      </c>
      <c r="V2" s="8">
        <f t="shared" ref="V2:V33" si="3">SUM(T2:U2)</f>
        <v>3</v>
      </c>
      <c r="W2" s="8">
        <v>2</v>
      </c>
      <c r="X2" s="8">
        <v>0</v>
      </c>
      <c r="Y2" s="8">
        <f t="shared" ref="Y2:Y33" si="4">SUM(W2:X2)</f>
        <v>2</v>
      </c>
      <c r="Z2" s="8">
        <v>434308</v>
      </c>
      <c r="AA2" s="8">
        <v>115300</v>
      </c>
      <c r="AB2" s="8">
        <v>783630</v>
      </c>
      <c r="AC2" s="8">
        <v>111751</v>
      </c>
      <c r="AD2" s="8">
        <f t="shared" ref="AD2:AD40" si="5">SUM(Z2:AC2)</f>
        <v>1444989</v>
      </c>
    </row>
    <row r="3" spans="1:30" x14ac:dyDescent="0.2">
      <c r="A3" s="20">
        <v>3</v>
      </c>
      <c r="B3" s="25" t="s">
        <v>130</v>
      </c>
      <c r="C3" s="8">
        <v>6</v>
      </c>
      <c r="D3" s="8">
        <v>6</v>
      </c>
      <c r="E3" s="8">
        <v>0</v>
      </c>
      <c r="F3" s="7" t="s">
        <v>108</v>
      </c>
      <c r="G3" s="7" t="s">
        <v>107</v>
      </c>
      <c r="H3" s="7" t="s">
        <v>107</v>
      </c>
      <c r="I3" s="9" t="s">
        <v>108</v>
      </c>
      <c r="J3" s="8">
        <v>14082200</v>
      </c>
      <c r="K3" s="8">
        <v>1746080</v>
      </c>
      <c r="L3" s="8">
        <v>0</v>
      </c>
      <c r="M3" s="8">
        <f t="shared" si="0"/>
        <v>15828280</v>
      </c>
      <c r="N3" s="8">
        <v>3</v>
      </c>
      <c r="O3" s="8">
        <v>1</v>
      </c>
      <c r="P3" s="8">
        <f t="shared" si="1"/>
        <v>4</v>
      </c>
      <c r="Q3" s="8">
        <v>28</v>
      </c>
      <c r="R3" s="8">
        <v>12</v>
      </c>
      <c r="S3" s="8">
        <f t="shared" si="2"/>
        <v>40</v>
      </c>
      <c r="T3" s="8">
        <v>6</v>
      </c>
      <c r="U3" s="8">
        <v>0</v>
      </c>
      <c r="V3" s="8">
        <f t="shared" si="3"/>
        <v>6</v>
      </c>
      <c r="W3" s="8">
        <v>40</v>
      </c>
      <c r="X3" s="8">
        <v>0</v>
      </c>
      <c r="Y3" s="8">
        <f t="shared" si="4"/>
        <v>40</v>
      </c>
      <c r="Z3" s="8">
        <v>59352</v>
      </c>
      <c r="AA3" s="8">
        <v>122950</v>
      </c>
      <c r="AB3" s="8">
        <v>0</v>
      </c>
      <c r="AC3" s="8">
        <v>0</v>
      </c>
      <c r="AD3" s="8">
        <f t="shared" si="5"/>
        <v>182302</v>
      </c>
    </row>
    <row r="4" spans="1:30" x14ac:dyDescent="0.2">
      <c r="A4" s="20">
        <v>4</v>
      </c>
      <c r="B4" s="25" t="s">
        <v>131</v>
      </c>
      <c r="C4" s="8">
        <v>6</v>
      </c>
      <c r="D4" s="8">
        <v>6</v>
      </c>
      <c r="E4" s="8">
        <v>0</v>
      </c>
      <c r="F4" s="7" t="s">
        <v>108</v>
      </c>
      <c r="G4" s="7" t="s">
        <v>107</v>
      </c>
      <c r="H4" s="7" t="s">
        <v>107</v>
      </c>
      <c r="I4" s="9" t="s">
        <v>107</v>
      </c>
      <c r="J4" s="8">
        <v>3440000</v>
      </c>
      <c r="K4" s="8">
        <v>8000000</v>
      </c>
      <c r="L4" s="8">
        <v>13691700</v>
      </c>
      <c r="M4" s="8">
        <f t="shared" si="0"/>
        <v>25131700</v>
      </c>
      <c r="N4" s="8">
        <v>5</v>
      </c>
      <c r="O4" s="8">
        <v>0</v>
      </c>
      <c r="P4" s="8">
        <f t="shared" si="1"/>
        <v>5</v>
      </c>
      <c r="Q4" s="8">
        <v>54</v>
      </c>
      <c r="R4" s="8">
        <v>12</v>
      </c>
      <c r="S4" s="8">
        <f t="shared" si="2"/>
        <v>66</v>
      </c>
      <c r="T4" s="8">
        <v>4</v>
      </c>
      <c r="U4" s="8">
        <v>0</v>
      </c>
      <c r="V4" s="8">
        <f t="shared" si="3"/>
        <v>4</v>
      </c>
      <c r="W4" s="8">
        <v>15</v>
      </c>
      <c r="X4" s="8">
        <v>0</v>
      </c>
      <c r="Y4" s="8">
        <f t="shared" si="4"/>
        <v>15</v>
      </c>
      <c r="Z4" s="8">
        <v>596127</v>
      </c>
      <c r="AA4" s="8">
        <v>7650</v>
      </c>
      <c r="AB4" s="8">
        <v>0</v>
      </c>
      <c r="AC4" s="8">
        <v>0</v>
      </c>
      <c r="AD4" s="8">
        <f t="shared" si="5"/>
        <v>603777</v>
      </c>
    </row>
    <row r="5" spans="1:30" x14ac:dyDescent="0.2">
      <c r="A5" s="18">
        <v>6.1</v>
      </c>
      <c r="B5" s="25" t="s">
        <v>196</v>
      </c>
      <c r="C5" s="8">
        <v>5</v>
      </c>
      <c r="D5" s="8">
        <v>5</v>
      </c>
      <c r="E5" s="8">
        <v>1</v>
      </c>
      <c r="F5" s="7" t="s">
        <v>107</v>
      </c>
      <c r="G5" s="7" t="s">
        <v>107</v>
      </c>
      <c r="H5" s="7" t="s">
        <v>107</v>
      </c>
      <c r="I5" s="9" t="s">
        <v>107</v>
      </c>
      <c r="J5" s="8">
        <v>7515880</v>
      </c>
      <c r="K5" s="8">
        <v>23329100</v>
      </c>
      <c r="L5" s="8">
        <v>2355150</v>
      </c>
      <c r="M5" s="8">
        <f t="shared" si="0"/>
        <v>33200130</v>
      </c>
      <c r="N5" s="8">
        <v>5</v>
      </c>
      <c r="O5" s="8">
        <v>1</v>
      </c>
      <c r="P5" s="8">
        <f t="shared" si="1"/>
        <v>6</v>
      </c>
      <c r="Q5" s="8">
        <v>79</v>
      </c>
      <c r="R5" s="8">
        <v>10</v>
      </c>
      <c r="S5" s="8">
        <f t="shared" si="2"/>
        <v>89</v>
      </c>
      <c r="T5" s="8">
        <v>5</v>
      </c>
      <c r="U5" s="8">
        <v>0</v>
      </c>
      <c r="V5" s="8">
        <f t="shared" si="3"/>
        <v>5</v>
      </c>
      <c r="W5" s="8">
        <v>14</v>
      </c>
      <c r="X5" s="8">
        <v>0</v>
      </c>
      <c r="Y5" s="8">
        <f t="shared" si="4"/>
        <v>14</v>
      </c>
      <c r="Z5" s="8">
        <v>747300</v>
      </c>
      <c r="AA5" s="8">
        <v>689550</v>
      </c>
      <c r="AB5" s="8">
        <v>0</v>
      </c>
      <c r="AC5" s="8">
        <v>0</v>
      </c>
      <c r="AD5" s="8">
        <f t="shared" si="5"/>
        <v>1436850</v>
      </c>
    </row>
    <row r="6" spans="1:30" x14ac:dyDescent="0.2">
      <c r="A6" s="20">
        <v>9</v>
      </c>
      <c r="B6" s="25" t="s">
        <v>132</v>
      </c>
      <c r="C6" s="8">
        <v>4</v>
      </c>
      <c r="D6" s="8">
        <v>4</v>
      </c>
      <c r="E6" s="8">
        <v>1</v>
      </c>
      <c r="F6" s="7" t="s">
        <v>108</v>
      </c>
      <c r="G6" s="7" t="s">
        <v>107</v>
      </c>
      <c r="H6" s="7" t="s">
        <v>107</v>
      </c>
      <c r="I6" s="9" t="s">
        <v>108</v>
      </c>
      <c r="J6" s="8">
        <v>21283700</v>
      </c>
      <c r="K6" s="8">
        <v>2011500</v>
      </c>
      <c r="L6" s="8">
        <v>0</v>
      </c>
      <c r="M6" s="8">
        <f t="shared" si="0"/>
        <v>23295200</v>
      </c>
      <c r="N6" s="8">
        <v>7</v>
      </c>
      <c r="O6" s="8">
        <v>0</v>
      </c>
      <c r="P6" s="8">
        <f t="shared" si="1"/>
        <v>7</v>
      </c>
      <c r="Q6" s="8">
        <v>77</v>
      </c>
      <c r="R6" s="8">
        <v>3</v>
      </c>
      <c r="S6" s="8">
        <f t="shared" si="2"/>
        <v>80</v>
      </c>
      <c r="T6" s="8">
        <v>2</v>
      </c>
      <c r="U6" s="8">
        <v>0</v>
      </c>
      <c r="V6" s="8">
        <f t="shared" si="3"/>
        <v>2</v>
      </c>
      <c r="W6" s="8">
        <v>7</v>
      </c>
      <c r="X6" s="8">
        <v>0</v>
      </c>
      <c r="Y6" s="8">
        <f t="shared" si="4"/>
        <v>7</v>
      </c>
      <c r="Z6" s="8">
        <v>512058</v>
      </c>
      <c r="AA6" s="8">
        <v>654995</v>
      </c>
      <c r="AB6" s="8">
        <v>0</v>
      </c>
      <c r="AC6" s="8">
        <v>0</v>
      </c>
      <c r="AD6" s="8">
        <f t="shared" si="5"/>
        <v>1167053</v>
      </c>
    </row>
    <row r="7" spans="1:30" x14ac:dyDescent="0.2">
      <c r="A7" s="20">
        <v>10</v>
      </c>
      <c r="B7" s="25" t="s">
        <v>133</v>
      </c>
      <c r="C7" s="8">
        <v>7</v>
      </c>
      <c r="D7" s="8">
        <v>7</v>
      </c>
      <c r="E7" s="8">
        <v>7</v>
      </c>
      <c r="F7" s="7" t="s">
        <v>108</v>
      </c>
      <c r="G7" s="7" t="s">
        <v>107</v>
      </c>
      <c r="H7" s="7" t="s">
        <v>107</v>
      </c>
      <c r="I7" s="9" t="s">
        <v>107</v>
      </c>
      <c r="J7" s="8">
        <v>34847800</v>
      </c>
      <c r="K7" s="8">
        <v>401181</v>
      </c>
      <c r="L7" s="8">
        <v>561898</v>
      </c>
      <c r="M7" s="8">
        <f t="shared" si="0"/>
        <v>35810879</v>
      </c>
      <c r="N7" s="8">
        <v>7</v>
      </c>
      <c r="O7" s="8">
        <v>0</v>
      </c>
      <c r="P7" s="8">
        <f t="shared" si="1"/>
        <v>7</v>
      </c>
      <c r="Q7" s="8">
        <v>96</v>
      </c>
      <c r="R7" s="8">
        <v>6</v>
      </c>
      <c r="S7" s="8">
        <f t="shared" si="2"/>
        <v>102</v>
      </c>
      <c r="T7" s="8">
        <v>4</v>
      </c>
      <c r="U7" s="8">
        <v>0</v>
      </c>
      <c r="V7" s="8">
        <f t="shared" si="3"/>
        <v>4</v>
      </c>
      <c r="W7" s="8">
        <v>1</v>
      </c>
      <c r="X7" s="8">
        <v>0</v>
      </c>
      <c r="Y7" s="8">
        <f t="shared" si="4"/>
        <v>1</v>
      </c>
      <c r="Z7" s="8">
        <v>761664</v>
      </c>
      <c r="AA7" s="8">
        <v>28001</v>
      </c>
      <c r="AB7" s="8">
        <v>0</v>
      </c>
      <c r="AC7" s="8">
        <v>0</v>
      </c>
      <c r="AD7" s="8">
        <f t="shared" si="5"/>
        <v>789665</v>
      </c>
    </row>
    <row r="8" spans="1:30" x14ac:dyDescent="0.2">
      <c r="A8" s="20">
        <v>12</v>
      </c>
      <c r="B8" s="25" t="s">
        <v>134</v>
      </c>
      <c r="C8" s="8">
        <v>14</v>
      </c>
      <c r="D8" s="8">
        <v>14</v>
      </c>
      <c r="E8" s="8">
        <v>14</v>
      </c>
      <c r="F8" s="7" t="s">
        <v>108</v>
      </c>
      <c r="G8" s="7" t="s">
        <v>107</v>
      </c>
      <c r="H8" s="7" t="s">
        <v>107</v>
      </c>
      <c r="I8" s="9" t="s">
        <v>107</v>
      </c>
      <c r="J8" s="8">
        <v>11480000</v>
      </c>
      <c r="K8" s="8">
        <v>12155000</v>
      </c>
      <c r="L8" s="8">
        <v>3449500</v>
      </c>
      <c r="M8" s="8">
        <f t="shared" si="0"/>
        <v>27084500</v>
      </c>
      <c r="N8" s="8">
        <v>4</v>
      </c>
      <c r="O8" s="8">
        <v>3</v>
      </c>
      <c r="P8" s="8">
        <f t="shared" si="1"/>
        <v>7</v>
      </c>
      <c r="Q8" s="8">
        <v>68</v>
      </c>
      <c r="R8" s="8">
        <v>13</v>
      </c>
      <c r="S8" s="8">
        <f t="shared" si="2"/>
        <v>81</v>
      </c>
      <c r="T8" s="8">
        <v>1</v>
      </c>
      <c r="U8" s="8">
        <v>1</v>
      </c>
      <c r="V8" s="8">
        <f t="shared" si="3"/>
        <v>2</v>
      </c>
      <c r="W8" s="8">
        <v>0</v>
      </c>
      <c r="X8" s="8">
        <v>0</v>
      </c>
      <c r="Y8" s="8">
        <f t="shared" si="4"/>
        <v>0</v>
      </c>
      <c r="Z8" s="8">
        <v>1274330</v>
      </c>
      <c r="AA8" s="8">
        <v>589176</v>
      </c>
      <c r="AB8" s="8">
        <v>0</v>
      </c>
      <c r="AC8" s="8">
        <v>0</v>
      </c>
      <c r="AD8" s="8">
        <f t="shared" si="5"/>
        <v>1863506</v>
      </c>
    </row>
    <row r="9" spans="1:30" x14ac:dyDescent="0.2">
      <c r="A9" s="20">
        <v>13</v>
      </c>
      <c r="B9" s="25" t="s">
        <v>135</v>
      </c>
      <c r="C9" s="8">
        <v>4</v>
      </c>
      <c r="D9" s="8">
        <v>4</v>
      </c>
      <c r="E9" s="8">
        <v>0</v>
      </c>
      <c r="F9" s="7" t="s">
        <v>107</v>
      </c>
      <c r="G9" s="7" t="s">
        <v>107</v>
      </c>
      <c r="H9" s="7" t="s">
        <v>107</v>
      </c>
      <c r="I9" s="9" t="s">
        <v>107</v>
      </c>
      <c r="J9" s="8">
        <v>23219000</v>
      </c>
      <c r="K9" s="8">
        <v>1758310</v>
      </c>
      <c r="L9" s="8">
        <v>345500</v>
      </c>
      <c r="M9" s="8">
        <f t="shared" si="0"/>
        <v>25322810</v>
      </c>
      <c r="N9" s="8">
        <v>5</v>
      </c>
      <c r="O9" s="8">
        <v>1</v>
      </c>
      <c r="P9" s="8">
        <f t="shared" si="1"/>
        <v>6</v>
      </c>
      <c r="Q9" s="8">
        <v>57</v>
      </c>
      <c r="R9" s="8">
        <v>12</v>
      </c>
      <c r="S9" s="8">
        <f t="shared" si="2"/>
        <v>69</v>
      </c>
      <c r="T9" s="8">
        <v>3</v>
      </c>
      <c r="U9" s="8">
        <v>0</v>
      </c>
      <c r="V9" s="8">
        <f t="shared" si="3"/>
        <v>3</v>
      </c>
      <c r="W9" s="8">
        <v>20</v>
      </c>
      <c r="X9" s="8">
        <v>0</v>
      </c>
      <c r="Y9" s="8">
        <f t="shared" si="4"/>
        <v>20</v>
      </c>
      <c r="Z9" s="8">
        <v>726849</v>
      </c>
      <c r="AA9" s="8">
        <v>166125</v>
      </c>
      <c r="AB9" s="8">
        <v>0</v>
      </c>
      <c r="AC9" s="8">
        <v>45774</v>
      </c>
      <c r="AD9" s="8">
        <f t="shared" si="5"/>
        <v>938748</v>
      </c>
    </row>
    <row r="10" spans="1:30" x14ac:dyDescent="0.2">
      <c r="A10" s="20">
        <v>70</v>
      </c>
      <c r="B10" s="25" t="s">
        <v>136</v>
      </c>
      <c r="C10" s="8">
        <v>9</v>
      </c>
      <c r="D10" s="8">
        <v>9</v>
      </c>
      <c r="E10" s="8">
        <v>9</v>
      </c>
      <c r="F10" s="7" t="s">
        <v>108</v>
      </c>
      <c r="G10" s="7" t="s">
        <v>108</v>
      </c>
      <c r="H10" s="7" t="s">
        <v>108</v>
      </c>
      <c r="I10" s="9" t="s">
        <v>107</v>
      </c>
      <c r="J10" s="8">
        <v>19740000</v>
      </c>
      <c r="K10" s="8">
        <v>1590350</v>
      </c>
      <c r="L10" s="8">
        <v>0</v>
      </c>
      <c r="M10" s="8">
        <f t="shared" si="0"/>
        <v>21330350</v>
      </c>
      <c r="N10" s="8">
        <v>4</v>
      </c>
      <c r="O10" s="8">
        <v>1</v>
      </c>
      <c r="P10" s="8">
        <f t="shared" si="1"/>
        <v>5</v>
      </c>
      <c r="Q10" s="8">
        <v>68</v>
      </c>
      <c r="R10" s="8">
        <v>8</v>
      </c>
      <c r="S10" s="8">
        <f t="shared" si="2"/>
        <v>76</v>
      </c>
      <c r="T10" s="8">
        <v>4</v>
      </c>
      <c r="U10" s="8">
        <v>0</v>
      </c>
      <c r="V10" s="8">
        <f t="shared" si="3"/>
        <v>4</v>
      </c>
      <c r="W10" s="8">
        <v>3</v>
      </c>
      <c r="X10" s="8">
        <v>0</v>
      </c>
      <c r="Y10" s="8">
        <f t="shared" si="4"/>
        <v>3</v>
      </c>
      <c r="Z10" s="8">
        <v>838280</v>
      </c>
      <c r="AA10" s="8">
        <v>134010</v>
      </c>
      <c r="AB10" s="8">
        <v>0</v>
      </c>
      <c r="AC10" s="8">
        <v>0</v>
      </c>
      <c r="AD10" s="8">
        <f t="shared" si="5"/>
        <v>972290</v>
      </c>
    </row>
    <row r="11" spans="1:30" x14ac:dyDescent="0.2">
      <c r="A11" s="18">
        <v>15.1</v>
      </c>
      <c r="B11" s="25" t="s">
        <v>198</v>
      </c>
      <c r="C11" s="8">
        <v>14</v>
      </c>
      <c r="D11" s="8">
        <v>1</v>
      </c>
      <c r="E11" s="8">
        <v>2</v>
      </c>
      <c r="F11" s="7" t="s">
        <v>108</v>
      </c>
      <c r="G11" s="7" t="s">
        <v>107</v>
      </c>
      <c r="H11" s="7" t="s">
        <v>107</v>
      </c>
      <c r="I11" s="9" t="s">
        <v>108</v>
      </c>
      <c r="J11" s="8"/>
      <c r="K11" s="8"/>
      <c r="L11" s="8"/>
      <c r="M11" s="8"/>
      <c r="N11" s="8">
        <v>12</v>
      </c>
      <c r="O11" s="8">
        <v>1</v>
      </c>
      <c r="P11" s="8">
        <f t="shared" si="1"/>
        <v>13</v>
      </c>
      <c r="Q11" s="8">
        <v>1</v>
      </c>
      <c r="R11" s="8">
        <v>0</v>
      </c>
      <c r="S11" s="8">
        <f t="shared" si="2"/>
        <v>1</v>
      </c>
      <c r="T11" s="8">
        <v>1</v>
      </c>
      <c r="U11" s="8">
        <v>0</v>
      </c>
      <c r="V11" s="8">
        <f t="shared" si="3"/>
        <v>1</v>
      </c>
      <c r="W11" s="8">
        <v>1</v>
      </c>
      <c r="X11" s="8">
        <v>0</v>
      </c>
      <c r="Y11" s="8">
        <f t="shared" si="4"/>
        <v>1</v>
      </c>
      <c r="Z11" s="8">
        <v>1761420</v>
      </c>
      <c r="AA11" s="8">
        <v>2386350</v>
      </c>
      <c r="AB11" s="8">
        <v>0</v>
      </c>
      <c r="AC11" s="8">
        <v>0</v>
      </c>
      <c r="AD11" s="8">
        <f t="shared" si="5"/>
        <v>4147770</v>
      </c>
    </row>
    <row r="12" spans="1:30" x14ac:dyDescent="0.2">
      <c r="A12" s="20">
        <v>18</v>
      </c>
      <c r="B12" s="25" t="s">
        <v>137</v>
      </c>
      <c r="C12" s="8">
        <v>4</v>
      </c>
      <c r="D12" s="8">
        <v>4</v>
      </c>
      <c r="E12" s="8">
        <v>3</v>
      </c>
      <c r="F12" s="7" t="s">
        <v>108</v>
      </c>
      <c r="G12" s="7" t="s">
        <v>107</v>
      </c>
      <c r="H12" s="7" t="s">
        <v>107</v>
      </c>
      <c r="I12" s="9" t="s">
        <v>107</v>
      </c>
      <c r="J12" s="8">
        <v>13840000</v>
      </c>
      <c r="K12" s="8">
        <v>1304500</v>
      </c>
      <c r="L12" s="8">
        <v>305000</v>
      </c>
      <c r="M12" s="8">
        <f t="shared" ref="M12:M47" si="6">SUM(J12:L12)</f>
        <v>15449500</v>
      </c>
      <c r="N12" s="8">
        <v>3</v>
      </c>
      <c r="O12" s="8">
        <v>0</v>
      </c>
      <c r="P12" s="8">
        <f t="shared" si="1"/>
        <v>3</v>
      </c>
      <c r="Q12" s="8">
        <v>50</v>
      </c>
      <c r="R12" s="8">
        <v>7</v>
      </c>
      <c r="S12" s="8">
        <f t="shared" si="2"/>
        <v>57</v>
      </c>
      <c r="T12" s="8">
        <v>2</v>
      </c>
      <c r="U12" s="8">
        <v>0</v>
      </c>
      <c r="V12" s="8">
        <f t="shared" si="3"/>
        <v>2</v>
      </c>
      <c r="W12" s="8">
        <v>4</v>
      </c>
      <c r="X12" s="8">
        <v>0</v>
      </c>
      <c r="Y12" s="8">
        <f t="shared" si="4"/>
        <v>4</v>
      </c>
      <c r="Z12" s="8">
        <v>343624</v>
      </c>
      <c r="AA12" s="8">
        <v>39100</v>
      </c>
      <c r="AB12" s="8">
        <v>0</v>
      </c>
      <c r="AC12" s="8">
        <v>0</v>
      </c>
      <c r="AD12" s="8">
        <f t="shared" si="5"/>
        <v>382724</v>
      </c>
    </row>
    <row r="13" spans="1:30" x14ac:dyDescent="0.2">
      <c r="A13" s="20">
        <v>19</v>
      </c>
      <c r="B13" s="25" t="s">
        <v>138</v>
      </c>
      <c r="C13" s="8">
        <v>7</v>
      </c>
      <c r="D13" s="8">
        <v>7</v>
      </c>
      <c r="E13" s="8">
        <v>0</v>
      </c>
      <c r="F13" s="7" t="s">
        <v>107</v>
      </c>
      <c r="G13" s="7" t="s">
        <v>107</v>
      </c>
      <c r="H13" s="7" t="s">
        <v>107</v>
      </c>
      <c r="I13" s="9" t="s">
        <v>107</v>
      </c>
      <c r="J13" s="8">
        <v>35742200</v>
      </c>
      <c r="K13" s="8">
        <v>2347000</v>
      </c>
      <c r="L13" s="8">
        <v>0</v>
      </c>
      <c r="M13" s="8">
        <f t="shared" si="6"/>
        <v>38089200</v>
      </c>
      <c r="N13" s="8">
        <v>8</v>
      </c>
      <c r="O13" s="8">
        <v>3</v>
      </c>
      <c r="P13" s="8">
        <f t="shared" si="1"/>
        <v>11</v>
      </c>
      <c r="Q13" s="8">
        <v>85</v>
      </c>
      <c r="R13" s="8">
        <v>6</v>
      </c>
      <c r="S13" s="8">
        <f t="shared" si="2"/>
        <v>91</v>
      </c>
      <c r="T13" s="8">
        <v>0</v>
      </c>
      <c r="U13" s="8">
        <v>0</v>
      </c>
      <c r="V13" s="8">
        <f t="shared" si="3"/>
        <v>0</v>
      </c>
      <c r="W13" s="8">
        <v>18</v>
      </c>
      <c r="X13" s="8">
        <v>0</v>
      </c>
      <c r="Y13" s="8">
        <f t="shared" si="4"/>
        <v>18</v>
      </c>
      <c r="Z13" s="8">
        <v>1855020</v>
      </c>
      <c r="AA13" s="8">
        <v>1466850</v>
      </c>
      <c r="AB13" s="8">
        <v>0</v>
      </c>
      <c r="AC13" s="8">
        <v>0</v>
      </c>
      <c r="AD13" s="8">
        <f t="shared" si="5"/>
        <v>3321870</v>
      </c>
    </row>
    <row r="14" spans="1:30" x14ac:dyDescent="0.2">
      <c r="A14" s="20">
        <v>22</v>
      </c>
      <c r="B14" s="25" t="s">
        <v>139</v>
      </c>
      <c r="C14" s="8">
        <v>10</v>
      </c>
      <c r="D14" s="8">
        <v>10</v>
      </c>
      <c r="E14" s="8">
        <v>0</v>
      </c>
      <c r="F14" s="7" t="s">
        <v>107</v>
      </c>
      <c r="G14" s="7" t="s">
        <v>107</v>
      </c>
      <c r="H14" s="7" t="s">
        <v>107</v>
      </c>
      <c r="I14" s="9" t="s">
        <v>108</v>
      </c>
      <c r="J14" s="8">
        <v>11920000</v>
      </c>
      <c r="K14" s="8">
        <v>2349500</v>
      </c>
      <c r="L14" s="8">
        <v>150000</v>
      </c>
      <c r="M14" s="8">
        <f t="shared" si="6"/>
        <v>14419500</v>
      </c>
      <c r="N14" s="8">
        <v>9</v>
      </c>
      <c r="O14" s="8">
        <v>1</v>
      </c>
      <c r="P14" s="8">
        <f t="shared" si="1"/>
        <v>10</v>
      </c>
      <c r="Q14" s="8">
        <v>69</v>
      </c>
      <c r="R14" s="8">
        <v>2</v>
      </c>
      <c r="S14" s="8">
        <f t="shared" si="2"/>
        <v>71</v>
      </c>
      <c r="T14" s="8">
        <v>0</v>
      </c>
      <c r="U14" s="8">
        <v>0</v>
      </c>
      <c r="V14" s="8">
        <f t="shared" si="3"/>
        <v>0</v>
      </c>
      <c r="W14" s="8">
        <v>17</v>
      </c>
      <c r="X14" s="8">
        <v>0</v>
      </c>
      <c r="Y14" s="8">
        <f t="shared" si="4"/>
        <v>17</v>
      </c>
      <c r="Z14" s="8">
        <v>1447480</v>
      </c>
      <c r="AA14" s="8">
        <v>225500</v>
      </c>
      <c r="AB14" s="8">
        <v>0</v>
      </c>
      <c r="AC14" s="8">
        <v>0</v>
      </c>
      <c r="AD14" s="8">
        <f t="shared" si="5"/>
        <v>1672980</v>
      </c>
    </row>
    <row r="15" spans="1:30" x14ac:dyDescent="0.2">
      <c r="A15" s="18">
        <v>26.1</v>
      </c>
      <c r="B15" s="25" t="s">
        <v>197</v>
      </c>
      <c r="C15" s="8">
        <v>6</v>
      </c>
      <c r="D15" s="8">
        <v>6</v>
      </c>
      <c r="E15" s="8">
        <v>0</v>
      </c>
      <c r="F15" s="7" t="s">
        <v>107</v>
      </c>
      <c r="G15" s="7" t="s">
        <v>107</v>
      </c>
      <c r="H15" s="7" t="s">
        <v>107</v>
      </c>
      <c r="I15" s="9" t="s">
        <v>107</v>
      </c>
      <c r="J15" s="8">
        <v>23563000</v>
      </c>
      <c r="K15" s="8">
        <v>4361540</v>
      </c>
      <c r="L15" s="8">
        <v>2639400</v>
      </c>
      <c r="M15" s="8">
        <f t="shared" si="6"/>
        <v>30563940</v>
      </c>
      <c r="N15" s="8">
        <v>4</v>
      </c>
      <c r="O15" s="8">
        <v>5</v>
      </c>
      <c r="P15" s="8">
        <f t="shared" si="1"/>
        <v>9</v>
      </c>
      <c r="Q15" s="8">
        <v>69</v>
      </c>
      <c r="R15" s="8">
        <v>10</v>
      </c>
      <c r="S15" s="8">
        <f t="shared" si="2"/>
        <v>79</v>
      </c>
      <c r="T15" s="8">
        <v>1</v>
      </c>
      <c r="U15" s="8">
        <v>0</v>
      </c>
      <c r="V15" s="8">
        <f t="shared" si="3"/>
        <v>1</v>
      </c>
      <c r="W15" s="8">
        <v>1</v>
      </c>
      <c r="X15" s="8">
        <v>0</v>
      </c>
      <c r="Y15" s="8">
        <f t="shared" si="4"/>
        <v>1</v>
      </c>
      <c r="Z15" s="8">
        <v>1223000</v>
      </c>
      <c r="AA15" s="8">
        <v>84760</v>
      </c>
      <c r="AB15" s="8">
        <v>0</v>
      </c>
      <c r="AC15" s="8">
        <v>0</v>
      </c>
      <c r="AD15" s="8">
        <f t="shared" si="5"/>
        <v>1307760</v>
      </c>
    </row>
    <row r="16" spans="1:30" x14ac:dyDescent="0.2">
      <c r="A16" s="20">
        <v>27</v>
      </c>
      <c r="B16" s="25" t="s">
        <v>140</v>
      </c>
      <c r="C16" s="8">
        <v>7</v>
      </c>
      <c r="D16" s="8">
        <v>0</v>
      </c>
      <c r="E16" s="8">
        <v>0</v>
      </c>
      <c r="F16" s="7" t="s">
        <v>107</v>
      </c>
      <c r="G16" s="7" t="s">
        <v>107</v>
      </c>
      <c r="H16" s="7" t="s">
        <v>107</v>
      </c>
      <c r="I16" s="9" t="s">
        <v>107</v>
      </c>
      <c r="J16" s="8">
        <v>35137300</v>
      </c>
      <c r="K16" s="8">
        <v>2624780</v>
      </c>
      <c r="L16" s="8">
        <v>0</v>
      </c>
      <c r="M16" s="8">
        <f t="shared" si="6"/>
        <v>37762080</v>
      </c>
      <c r="N16" s="8">
        <v>6</v>
      </c>
      <c r="O16" s="8">
        <v>0</v>
      </c>
      <c r="P16" s="8">
        <f t="shared" si="1"/>
        <v>6</v>
      </c>
      <c r="Q16" s="8">
        <v>1</v>
      </c>
      <c r="R16" s="8">
        <v>0</v>
      </c>
      <c r="S16" s="8">
        <f t="shared" si="2"/>
        <v>1</v>
      </c>
      <c r="T16" s="8">
        <v>5</v>
      </c>
      <c r="U16" s="8">
        <v>0</v>
      </c>
      <c r="V16" s="8">
        <f t="shared" si="3"/>
        <v>5</v>
      </c>
      <c r="W16" s="8">
        <v>0</v>
      </c>
      <c r="X16" s="8">
        <v>0</v>
      </c>
      <c r="Y16" s="8">
        <f t="shared" si="4"/>
        <v>0</v>
      </c>
      <c r="Z16" s="8">
        <v>943978</v>
      </c>
      <c r="AA16" s="8">
        <v>478575</v>
      </c>
      <c r="AB16" s="8">
        <v>115975</v>
      </c>
      <c r="AC16" s="8">
        <v>0</v>
      </c>
      <c r="AD16" s="8">
        <f t="shared" si="5"/>
        <v>1538528</v>
      </c>
    </row>
    <row r="17" spans="1:30" x14ac:dyDescent="0.2">
      <c r="A17" s="20">
        <v>29</v>
      </c>
      <c r="B17" s="25" t="s">
        <v>141</v>
      </c>
      <c r="C17" s="8">
        <v>6</v>
      </c>
      <c r="D17" s="8">
        <v>6</v>
      </c>
      <c r="E17" s="8">
        <v>0</v>
      </c>
      <c r="F17" s="7" t="s">
        <v>107</v>
      </c>
      <c r="G17" s="7" t="s">
        <v>107</v>
      </c>
      <c r="H17" s="7" t="s">
        <v>107</v>
      </c>
      <c r="I17" s="9" t="s">
        <v>107</v>
      </c>
      <c r="J17" s="8">
        <v>11440000</v>
      </c>
      <c r="K17" s="8">
        <v>8020570</v>
      </c>
      <c r="L17" s="8">
        <v>0</v>
      </c>
      <c r="M17" s="8">
        <f t="shared" si="6"/>
        <v>19460570</v>
      </c>
      <c r="N17" s="8">
        <v>4</v>
      </c>
      <c r="O17" s="8">
        <v>2</v>
      </c>
      <c r="P17" s="8">
        <f t="shared" si="1"/>
        <v>6</v>
      </c>
      <c r="Q17" s="8">
        <v>64</v>
      </c>
      <c r="R17" s="8">
        <v>8</v>
      </c>
      <c r="S17" s="8">
        <f t="shared" si="2"/>
        <v>72</v>
      </c>
      <c r="T17" s="8">
        <v>3</v>
      </c>
      <c r="U17" s="8">
        <v>0</v>
      </c>
      <c r="V17" s="8">
        <f t="shared" si="3"/>
        <v>3</v>
      </c>
      <c r="W17" s="8">
        <v>9</v>
      </c>
      <c r="X17" s="8">
        <v>0</v>
      </c>
      <c r="Y17" s="8">
        <f t="shared" si="4"/>
        <v>9</v>
      </c>
      <c r="Z17" s="8">
        <v>1241090</v>
      </c>
      <c r="AA17" s="8">
        <v>168850</v>
      </c>
      <c r="AB17" s="8">
        <v>0</v>
      </c>
      <c r="AC17" s="8">
        <v>0</v>
      </c>
      <c r="AD17" s="8">
        <f t="shared" si="5"/>
        <v>1409940</v>
      </c>
    </row>
    <row r="18" spans="1:30" x14ac:dyDescent="0.2">
      <c r="A18" s="20">
        <v>30</v>
      </c>
      <c r="B18" s="25" t="s">
        <v>142</v>
      </c>
      <c r="C18" s="8">
        <v>7</v>
      </c>
      <c r="D18" s="8">
        <v>0</v>
      </c>
      <c r="E18" s="8">
        <v>0</v>
      </c>
      <c r="F18" s="7" t="s">
        <v>107</v>
      </c>
      <c r="G18" s="7" t="s">
        <v>107</v>
      </c>
      <c r="H18" s="7" t="s">
        <v>107</v>
      </c>
      <c r="I18" s="9" t="s">
        <v>107</v>
      </c>
      <c r="J18" s="8">
        <v>11440000</v>
      </c>
      <c r="K18" s="8">
        <v>1369500</v>
      </c>
      <c r="L18" s="8">
        <v>11920000</v>
      </c>
      <c r="M18" s="8">
        <f t="shared" si="6"/>
        <v>24729500</v>
      </c>
      <c r="N18" s="8">
        <v>6</v>
      </c>
      <c r="O18" s="8">
        <v>1</v>
      </c>
      <c r="P18" s="8">
        <f t="shared" si="1"/>
        <v>7</v>
      </c>
      <c r="Q18" s="8">
        <v>67</v>
      </c>
      <c r="R18" s="8">
        <v>4</v>
      </c>
      <c r="S18" s="8">
        <f t="shared" si="2"/>
        <v>71</v>
      </c>
      <c r="T18" s="8">
        <v>2</v>
      </c>
      <c r="U18" s="8">
        <v>0</v>
      </c>
      <c r="V18" s="8">
        <f t="shared" si="3"/>
        <v>2</v>
      </c>
      <c r="W18" s="8">
        <v>1</v>
      </c>
      <c r="X18" s="8">
        <v>0</v>
      </c>
      <c r="Y18" s="8">
        <f t="shared" si="4"/>
        <v>1</v>
      </c>
      <c r="Z18" s="8">
        <v>461407</v>
      </c>
      <c r="AA18" s="8">
        <v>854275</v>
      </c>
      <c r="AB18" s="8">
        <v>0</v>
      </c>
      <c r="AC18" s="8">
        <v>0</v>
      </c>
      <c r="AD18" s="8">
        <f t="shared" si="5"/>
        <v>1315682</v>
      </c>
    </row>
    <row r="19" spans="1:30" x14ac:dyDescent="0.2">
      <c r="A19" s="20">
        <v>32</v>
      </c>
      <c r="B19" s="25" t="s">
        <v>143</v>
      </c>
      <c r="C19" s="8">
        <v>8</v>
      </c>
      <c r="D19" s="8">
        <v>8</v>
      </c>
      <c r="E19" s="8">
        <v>0</v>
      </c>
      <c r="F19" s="7" t="s">
        <v>108</v>
      </c>
      <c r="G19" s="7" t="s">
        <v>107</v>
      </c>
      <c r="H19" s="7" t="s">
        <v>107</v>
      </c>
      <c r="I19" s="9" t="s">
        <v>107</v>
      </c>
      <c r="J19" s="8">
        <v>23360000</v>
      </c>
      <c r="K19" s="8">
        <v>0</v>
      </c>
      <c r="L19" s="8">
        <v>2196500</v>
      </c>
      <c r="M19" s="8">
        <f t="shared" si="6"/>
        <v>25556500</v>
      </c>
      <c r="N19" s="8">
        <v>9</v>
      </c>
      <c r="O19" s="8">
        <v>0</v>
      </c>
      <c r="P19" s="8">
        <f t="shared" si="1"/>
        <v>9</v>
      </c>
      <c r="Q19" s="8">
        <v>81</v>
      </c>
      <c r="R19" s="8">
        <v>0</v>
      </c>
      <c r="S19" s="8">
        <f t="shared" si="2"/>
        <v>81</v>
      </c>
      <c r="T19" s="8">
        <v>5</v>
      </c>
      <c r="U19" s="8">
        <v>0</v>
      </c>
      <c r="V19" s="8">
        <f t="shared" si="3"/>
        <v>5</v>
      </c>
      <c r="W19" s="8">
        <v>3</v>
      </c>
      <c r="X19" s="8">
        <v>0</v>
      </c>
      <c r="Y19" s="8">
        <f t="shared" si="4"/>
        <v>3</v>
      </c>
      <c r="Z19" s="8">
        <v>960410</v>
      </c>
      <c r="AA19" s="8">
        <v>14700</v>
      </c>
      <c r="AB19" s="8">
        <v>0</v>
      </c>
      <c r="AC19" s="8">
        <v>0</v>
      </c>
      <c r="AD19" s="8">
        <f t="shared" si="5"/>
        <v>975110</v>
      </c>
    </row>
    <row r="20" spans="1:30" x14ac:dyDescent="0.2">
      <c r="A20" s="20">
        <v>33</v>
      </c>
      <c r="B20" s="26" t="s">
        <v>144</v>
      </c>
      <c r="C20" s="8">
        <v>10</v>
      </c>
      <c r="D20" s="8">
        <v>6</v>
      </c>
      <c r="E20" s="8">
        <v>0</v>
      </c>
      <c r="F20" s="7" t="s">
        <v>108</v>
      </c>
      <c r="G20" s="7" t="s">
        <v>108</v>
      </c>
      <c r="H20" s="7" t="s">
        <v>108</v>
      </c>
      <c r="I20" s="9" t="s">
        <v>108</v>
      </c>
      <c r="J20" s="8">
        <v>5720000</v>
      </c>
      <c r="K20" s="8">
        <v>5674900</v>
      </c>
      <c r="L20" s="8"/>
      <c r="M20" s="8">
        <f t="shared" si="6"/>
        <v>11394900</v>
      </c>
      <c r="N20" s="8">
        <v>55</v>
      </c>
      <c r="O20" s="8">
        <v>15</v>
      </c>
      <c r="P20" s="8">
        <f t="shared" si="1"/>
        <v>70</v>
      </c>
      <c r="Q20" s="8"/>
      <c r="R20" s="8"/>
      <c r="S20" s="8">
        <f t="shared" si="2"/>
        <v>0</v>
      </c>
      <c r="T20" s="8"/>
      <c r="U20" s="8"/>
      <c r="V20" s="8">
        <f t="shared" si="3"/>
        <v>0</v>
      </c>
      <c r="W20" s="8">
        <v>5</v>
      </c>
      <c r="X20" s="8"/>
      <c r="Y20" s="8">
        <f t="shared" si="4"/>
        <v>5</v>
      </c>
      <c r="Z20" s="8">
        <v>9008</v>
      </c>
      <c r="AA20" s="8"/>
      <c r="AB20" s="8"/>
      <c r="AC20" s="8"/>
      <c r="AD20" s="8">
        <f t="shared" si="5"/>
        <v>9008</v>
      </c>
    </row>
    <row r="21" spans="1:30" x14ac:dyDescent="0.2">
      <c r="A21" s="20">
        <v>35</v>
      </c>
      <c r="B21" s="25" t="s">
        <v>145</v>
      </c>
      <c r="C21" s="8">
        <v>7</v>
      </c>
      <c r="D21" s="8">
        <v>7</v>
      </c>
      <c r="E21" s="8">
        <v>0</v>
      </c>
      <c r="F21" s="7" t="s">
        <v>107</v>
      </c>
      <c r="G21" s="7" t="s">
        <v>107</v>
      </c>
      <c r="H21" s="7" t="s">
        <v>107</v>
      </c>
      <c r="I21" s="9" t="s">
        <v>108</v>
      </c>
      <c r="J21" s="8">
        <v>19774100</v>
      </c>
      <c r="K21" s="8">
        <v>7200</v>
      </c>
      <c r="L21" s="8">
        <v>2398530</v>
      </c>
      <c r="M21" s="8">
        <f t="shared" si="6"/>
        <v>22179830</v>
      </c>
      <c r="N21" s="8">
        <v>6</v>
      </c>
      <c r="O21" s="8">
        <v>3</v>
      </c>
      <c r="P21" s="8">
        <f t="shared" si="1"/>
        <v>9</v>
      </c>
      <c r="Q21" s="8">
        <v>68</v>
      </c>
      <c r="R21" s="8">
        <v>5</v>
      </c>
      <c r="S21" s="8">
        <f t="shared" si="2"/>
        <v>73</v>
      </c>
      <c r="T21" s="8">
        <v>0</v>
      </c>
      <c r="U21" s="8">
        <v>0</v>
      </c>
      <c r="V21" s="8">
        <f t="shared" si="3"/>
        <v>0</v>
      </c>
      <c r="W21" s="8">
        <v>8</v>
      </c>
      <c r="X21" s="8">
        <v>0</v>
      </c>
      <c r="Y21" s="8">
        <f t="shared" si="4"/>
        <v>8</v>
      </c>
      <c r="Z21" s="8">
        <v>718423</v>
      </c>
      <c r="AA21" s="8">
        <v>73050</v>
      </c>
      <c r="AB21" s="8">
        <v>0</v>
      </c>
      <c r="AC21" s="8">
        <v>0</v>
      </c>
      <c r="AD21" s="8">
        <f t="shared" si="5"/>
        <v>791473</v>
      </c>
    </row>
    <row r="22" spans="1:30" x14ac:dyDescent="0.2">
      <c r="A22" s="20">
        <v>36</v>
      </c>
      <c r="B22" s="25" t="s">
        <v>146</v>
      </c>
      <c r="C22" s="8">
        <v>6</v>
      </c>
      <c r="D22" s="8">
        <v>6</v>
      </c>
      <c r="E22" s="8">
        <v>6</v>
      </c>
      <c r="F22" s="7" t="s">
        <v>107</v>
      </c>
      <c r="G22" s="7" t="s">
        <v>107</v>
      </c>
      <c r="H22" s="7" t="s">
        <v>107</v>
      </c>
      <c r="I22" s="9" t="s">
        <v>107</v>
      </c>
      <c r="J22" s="8">
        <v>23392000</v>
      </c>
      <c r="K22" s="8">
        <v>1070500</v>
      </c>
      <c r="L22" s="8">
        <v>60000</v>
      </c>
      <c r="M22" s="8">
        <f t="shared" si="6"/>
        <v>24522500</v>
      </c>
      <c r="N22" s="8">
        <v>3</v>
      </c>
      <c r="O22" s="8">
        <v>2</v>
      </c>
      <c r="P22" s="8">
        <f t="shared" si="1"/>
        <v>5</v>
      </c>
      <c r="Q22" s="8">
        <v>60</v>
      </c>
      <c r="R22" s="8">
        <v>6</v>
      </c>
      <c r="S22" s="8">
        <f t="shared" si="2"/>
        <v>66</v>
      </c>
      <c r="T22" s="8">
        <v>4</v>
      </c>
      <c r="U22" s="8">
        <v>0</v>
      </c>
      <c r="V22" s="8">
        <f t="shared" si="3"/>
        <v>4</v>
      </c>
      <c r="W22" s="8">
        <v>21</v>
      </c>
      <c r="X22" s="8">
        <v>0</v>
      </c>
      <c r="Y22" s="8">
        <f t="shared" si="4"/>
        <v>21</v>
      </c>
      <c r="Z22" s="8">
        <v>1007210</v>
      </c>
      <c r="AA22" s="8">
        <v>201140</v>
      </c>
      <c r="AB22" s="8">
        <v>357082</v>
      </c>
      <c r="AC22" s="8">
        <v>0</v>
      </c>
      <c r="AD22" s="8">
        <f t="shared" si="5"/>
        <v>1565432</v>
      </c>
    </row>
    <row r="23" spans="1:30" x14ac:dyDescent="0.2">
      <c r="A23" s="20">
        <v>39</v>
      </c>
      <c r="B23" s="25" t="s">
        <v>147</v>
      </c>
      <c r="C23" s="8">
        <v>13</v>
      </c>
      <c r="D23" s="8">
        <v>13</v>
      </c>
      <c r="E23" s="8">
        <v>13</v>
      </c>
      <c r="F23" s="7" t="s">
        <v>108</v>
      </c>
      <c r="G23" s="7" t="s">
        <v>108</v>
      </c>
      <c r="H23" s="7" t="s">
        <v>108</v>
      </c>
      <c r="I23" s="9" t="s">
        <v>108</v>
      </c>
      <c r="J23" s="8"/>
      <c r="K23" s="8"/>
      <c r="L23" s="8"/>
      <c r="M23" s="8">
        <f t="shared" si="6"/>
        <v>0</v>
      </c>
      <c r="N23" s="8">
        <v>6</v>
      </c>
      <c r="O23" s="8">
        <v>0</v>
      </c>
      <c r="P23" s="8">
        <f t="shared" si="1"/>
        <v>6</v>
      </c>
      <c r="Q23" s="8">
        <v>54</v>
      </c>
      <c r="R23" s="8">
        <v>7</v>
      </c>
      <c r="S23" s="8">
        <f t="shared" si="2"/>
        <v>61</v>
      </c>
      <c r="T23" s="8">
        <v>3</v>
      </c>
      <c r="U23" s="8">
        <v>0</v>
      </c>
      <c r="V23" s="8">
        <f t="shared" si="3"/>
        <v>3</v>
      </c>
      <c r="W23" s="8">
        <v>16</v>
      </c>
      <c r="X23" s="8">
        <v>0</v>
      </c>
      <c r="Y23" s="8">
        <f t="shared" si="4"/>
        <v>16</v>
      </c>
      <c r="Z23" s="8"/>
      <c r="AA23" s="8"/>
      <c r="AB23" s="8"/>
      <c r="AC23" s="8"/>
      <c r="AD23" s="8">
        <f t="shared" si="5"/>
        <v>0</v>
      </c>
    </row>
    <row r="24" spans="1:30" x14ac:dyDescent="0.2">
      <c r="A24" s="20">
        <v>41</v>
      </c>
      <c r="B24" s="25" t="s">
        <v>148</v>
      </c>
      <c r="C24" s="8">
        <v>7</v>
      </c>
      <c r="D24" s="8">
        <v>7</v>
      </c>
      <c r="E24" s="8">
        <v>4</v>
      </c>
      <c r="F24" s="7" t="s">
        <v>107</v>
      </c>
      <c r="G24" s="7" t="s">
        <v>107</v>
      </c>
      <c r="H24" s="7" t="s">
        <v>107</v>
      </c>
      <c r="I24" s="9" t="s">
        <v>107</v>
      </c>
      <c r="J24" s="8">
        <v>8041700</v>
      </c>
      <c r="K24" s="8">
        <v>2100190</v>
      </c>
      <c r="L24" s="8">
        <v>550020</v>
      </c>
      <c r="M24" s="8">
        <f t="shared" si="6"/>
        <v>10691910</v>
      </c>
      <c r="N24" s="8">
        <v>6</v>
      </c>
      <c r="O24" s="8">
        <v>1</v>
      </c>
      <c r="P24" s="8">
        <f t="shared" si="1"/>
        <v>7</v>
      </c>
      <c r="Q24" s="8">
        <v>82</v>
      </c>
      <c r="R24" s="8">
        <v>5</v>
      </c>
      <c r="S24" s="8">
        <f t="shared" si="2"/>
        <v>87</v>
      </c>
      <c r="T24" s="8">
        <v>2</v>
      </c>
      <c r="U24" s="8">
        <v>0</v>
      </c>
      <c r="V24" s="8">
        <f t="shared" si="3"/>
        <v>2</v>
      </c>
      <c r="W24" s="8">
        <v>1</v>
      </c>
      <c r="X24" s="8">
        <v>0</v>
      </c>
      <c r="Y24" s="8">
        <f t="shared" si="4"/>
        <v>1</v>
      </c>
      <c r="Z24" s="8">
        <v>1226620</v>
      </c>
      <c r="AA24" s="8">
        <v>249506</v>
      </c>
      <c r="AB24" s="8">
        <v>0</v>
      </c>
      <c r="AC24" s="8">
        <v>125081</v>
      </c>
      <c r="AD24" s="8">
        <f t="shared" si="5"/>
        <v>1601207</v>
      </c>
    </row>
    <row r="25" spans="1:30" x14ac:dyDescent="0.2">
      <c r="A25" s="20">
        <v>42</v>
      </c>
      <c r="B25" s="25" t="s">
        <v>149</v>
      </c>
      <c r="C25" s="8">
        <v>4</v>
      </c>
      <c r="D25" s="8">
        <v>4</v>
      </c>
      <c r="E25" s="8">
        <v>1</v>
      </c>
      <c r="F25" s="7" t="s">
        <v>108</v>
      </c>
      <c r="G25" s="7" t="s">
        <v>107</v>
      </c>
      <c r="H25" s="7" t="s">
        <v>107</v>
      </c>
      <c r="I25" s="9" t="s">
        <v>108</v>
      </c>
      <c r="J25" s="8">
        <v>6700000</v>
      </c>
      <c r="K25" s="8">
        <v>0</v>
      </c>
      <c r="L25" s="8">
        <v>8489990</v>
      </c>
      <c r="M25" s="8">
        <f t="shared" si="6"/>
        <v>15189990</v>
      </c>
      <c r="N25" s="8">
        <v>3</v>
      </c>
      <c r="O25" s="8">
        <v>1</v>
      </c>
      <c r="P25" s="8">
        <f t="shared" si="1"/>
        <v>4</v>
      </c>
      <c r="Q25" s="8">
        <v>0</v>
      </c>
      <c r="R25" s="8">
        <v>1</v>
      </c>
      <c r="S25" s="8">
        <f t="shared" si="2"/>
        <v>1</v>
      </c>
      <c r="T25" s="8">
        <v>15</v>
      </c>
      <c r="U25" s="8">
        <v>0</v>
      </c>
      <c r="V25" s="8">
        <f t="shared" si="3"/>
        <v>15</v>
      </c>
      <c r="W25" s="8">
        <v>0</v>
      </c>
      <c r="X25" s="8">
        <v>0</v>
      </c>
      <c r="Y25" s="8">
        <f t="shared" si="4"/>
        <v>0</v>
      </c>
      <c r="Z25" s="8">
        <v>243179</v>
      </c>
      <c r="AA25" s="8">
        <v>122990</v>
      </c>
      <c r="AB25" s="8">
        <v>0</v>
      </c>
      <c r="AC25" s="8">
        <v>0</v>
      </c>
      <c r="AD25" s="8">
        <f t="shared" si="5"/>
        <v>366169</v>
      </c>
    </row>
    <row r="26" spans="1:30" x14ac:dyDescent="0.2">
      <c r="A26" s="20">
        <v>44</v>
      </c>
      <c r="B26" s="25" t="s">
        <v>150</v>
      </c>
      <c r="C26" s="8">
        <v>9</v>
      </c>
      <c r="D26" s="8">
        <v>9</v>
      </c>
      <c r="E26" s="8">
        <v>9</v>
      </c>
      <c r="F26" s="7" t="s">
        <v>108</v>
      </c>
      <c r="G26" s="7" t="s">
        <v>108</v>
      </c>
      <c r="H26" s="7" t="s">
        <v>108</v>
      </c>
      <c r="I26" s="9" t="s">
        <v>108</v>
      </c>
      <c r="J26" s="8">
        <v>18821100</v>
      </c>
      <c r="K26" s="8">
        <v>2300450</v>
      </c>
      <c r="L26" s="8">
        <v>250000</v>
      </c>
      <c r="M26" s="8">
        <f t="shared" si="6"/>
        <v>21371550</v>
      </c>
      <c r="N26" s="8">
        <v>4</v>
      </c>
      <c r="O26" s="8">
        <v>1</v>
      </c>
      <c r="P26" s="8">
        <f t="shared" si="1"/>
        <v>5</v>
      </c>
      <c r="Q26" s="8">
        <v>60</v>
      </c>
      <c r="R26" s="8">
        <v>7</v>
      </c>
      <c r="S26" s="8">
        <f t="shared" si="2"/>
        <v>67</v>
      </c>
      <c r="T26" s="8">
        <v>4</v>
      </c>
      <c r="U26" s="8" t="s">
        <v>113</v>
      </c>
      <c r="V26" s="8">
        <f t="shared" si="3"/>
        <v>4</v>
      </c>
      <c r="W26" s="8">
        <v>8</v>
      </c>
      <c r="X26" s="8">
        <v>0</v>
      </c>
      <c r="Y26" s="8">
        <f t="shared" si="4"/>
        <v>8</v>
      </c>
      <c r="Z26" s="8">
        <v>417411</v>
      </c>
      <c r="AA26" s="8">
        <v>339000</v>
      </c>
      <c r="AB26" s="8">
        <v>0</v>
      </c>
      <c r="AC26" s="8">
        <v>0</v>
      </c>
      <c r="AD26" s="8">
        <f t="shared" si="5"/>
        <v>756411</v>
      </c>
    </row>
    <row r="27" spans="1:30" x14ac:dyDescent="0.2">
      <c r="A27" s="20">
        <v>38</v>
      </c>
      <c r="B27" s="25" t="s">
        <v>151</v>
      </c>
      <c r="C27" s="8">
        <v>9</v>
      </c>
      <c r="D27" s="8">
        <v>7</v>
      </c>
      <c r="E27" s="8">
        <v>2</v>
      </c>
      <c r="F27" s="7" t="s">
        <v>107</v>
      </c>
      <c r="G27" s="7" t="s">
        <v>107</v>
      </c>
      <c r="H27" s="7" t="s">
        <v>107</v>
      </c>
      <c r="I27" s="9" t="s">
        <v>107</v>
      </c>
      <c r="J27" s="8">
        <v>31780000</v>
      </c>
      <c r="K27" s="8">
        <v>2509500</v>
      </c>
      <c r="L27" s="8">
        <v>0</v>
      </c>
      <c r="M27" s="8">
        <f t="shared" si="6"/>
        <v>34289500</v>
      </c>
      <c r="N27" s="8">
        <v>4</v>
      </c>
      <c r="O27" s="8">
        <v>1</v>
      </c>
      <c r="P27" s="8">
        <f t="shared" si="1"/>
        <v>5</v>
      </c>
      <c r="Q27" s="8">
        <v>53</v>
      </c>
      <c r="R27" s="8">
        <v>5</v>
      </c>
      <c r="S27" s="8">
        <f t="shared" si="2"/>
        <v>58</v>
      </c>
      <c r="T27" s="8">
        <v>4</v>
      </c>
      <c r="U27" s="8">
        <v>0</v>
      </c>
      <c r="V27" s="8">
        <f t="shared" si="3"/>
        <v>4</v>
      </c>
      <c r="W27" s="8">
        <v>22</v>
      </c>
      <c r="X27" s="8">
        <v>0</v>
      </c>
      <c r="Y27" s="8">
        <f t="shared" si="4"/>
        <v>22</v>
      </c>
      <c r="Z27" s="8">
        <v>416131</v>
      </c>
      <c r="AA27" s="8">
        <v>21110</v>
      </c>
      <c r="AB27" s="8">
        <v>0</v>
      </c>
      <c r="AC27" s="8">
        <v>0</v>
      </c>
      <c r="AD27" s="8">
        <f t="shared" si="5"/>
        <v>437241</v>
      </c>
    </row>
    <row r="28" spans="1:30" x14ac:dyDescent="0.2">
      <c r="A28" s="20">
        <v>46</v>
      </c>
      <c r="B28" s="25" t="s">
        <v>152</v>
      </c>
      <c r="C28" s="8">
        <v>3</v>
      </c>
      <c r="D28" s="8">
        <v>0</v>
      </c>
      <c r="E28" s="8">
        <v>0</v>
      </c>
      <c r="F28" s="7" t="s">
        <v>108</v>
      </c>
      <c r="G28" s="7" t="s">
        <v>108</v>
      </c>
      <c r="H28" s="7" t="s">
        <v>107</v>
      </c>
      <c r="I28" s="9" t="s">
        <v>107</v>
      </c>
      <c r="J28" s="8">
        <v>6700000</v>
      </c>
      <c r="K28" s="8">
        <v>7814500</v>
      </c>
      <c r="L28" s="8">
        <v>0</v>
      </c>
      <c r="M28" s="8">
        <f t="shared" si="6"/>
        <v>14514500</v>
      </c>
      <c r="N28" s="8">
        <v>2</v>
      </c>
      <c r="O28" s="8">
        <v>1</v>
      </c>
      <c r="P28" s="8">
        <f t="shared" si="1"/>
        <v>3</v>
      </c>
      <c r="Q28" s="8">
        <v>37</v>
      </c>
      <c r="R28" s="8">
        <v>8</v>
      </c>
      <c r="S28" s="8">
        <f t="shared" si="2"/>
        <v>45</v>
      </c>
      <c r="T28" s="8">
        <v>6</v>
      </c>
      <c r="U28" s="8">
        <v>0</v>
      </c>
      <c r="V28" s="8">
        <f t="shared" si="3"/>
        <v>6</v>
      </c>
      <c r="W28" s="8">
        <v>34</v>
      </c>
      <c r="X28" s="8">
        <v>0</v>
      </c>
      <c r="Y28" s="8">
        <f t="shared" si="4"/>
        <v>34</v>
      </c>
      <c r="Z28" s="8">
        <v>196378</v>
      </c>
      <c r="AA28" s="8">
        <v>41100</v>
      </c>
      <c r="AB28" s="8">
        <v>0</v>
      </c>
      <c r="AC28" s="8">
        <v>0</v>
      </c>
      <c r="AD28" s="8">
        <f t="shared" si="5"/>
        <v>237478</v>
      </c>
    </row>
    <row r="29" spans="1:30" x14ac:dyDescent="0.2">
      <c r="A29" s="18">
        <v>47.1</v>
      </c>
      <c r="B29" s="25" t="s">
        <v>199</v>
      </c>
      <c r="C29" s="8">
        <v>9</v>
      </c>
      <c r="D29" s="8">
        <v>9</v>
      </c>
      <c r="E29" s="8">
        <v>3</v>
      </c>
      <c r="F29" s="7" t="s">
        <v>108</v>
      </c>
      <c r="G29" s="7" t="s">
        <v>107</v>
      </c>
      <c r="H29" s="7" t="s">
        <v>107</v>
      </c>
      <c r="I29" s="9" t="s">
        <v>108</v>
      </c>
      <c r="J29" s="8">
        <v>23360000</v>
      </c>
      <c r="K29" s="8">
        <v>0</v>
      </c>
      <c r="L29" s="8">
        <v>3635600</v>
      </c>
      <c r="M29" s="8">
        <f t="shared" si="6"/>
        <v>26995600</v>
      </c>
      <c r="N29" s="8">
        <v>7</v>
      </c>
      <c r="O29" s="8">
        <v>3</v>
      </c>
      <c r="P29" s="8">
        <f t="shared" si="1"/>
        <v>10</v>
      </c>
      <c r="Q29" s="8">
        <v>0</v>
      </c>
      <c r="R29" s="8">
        <v>0</v>
      </c>
      <c r="S29" s="8">
        <f t="shared" si="2"/>
        <v>0</v>
      </c>
      <c r="T29" s="8">
        <v>1</v>
      </c>
      <c r="U29" s="8">
        <v>0</v>
      </c>
      <c r="V29" s="8">
        <f t="shared" si="3"/>
        <v>1</v>
      </c>
      <c r="W29" s="8">
        <v>1</v>
      </c>
      <c r="X29" s="8">
        <v>0</v>
      </c>
      <c r="Y29" s="8">
        <f t="shared" si="4"/>
        <v>1</v>
      </c>
      <c r="Z29" s="8">
        <v>379490</v>
      </c>
      <c r="AA29" s="8">
        <v>282642</v>
      </c>
      <c r="AB29" s="8">
        <v>0</v>
      </c>
      <c r="AC29" s="8">
        <v>0</v>
      </c>
      <c r="AD29" s="8">
        <f t="shared" si="5"/>
        <v>662132</v>
      </c>
    </row>
    <row r="30" spans="1:30" x14ac:dyDescent="0.2">
      <c r="A30" s="20">
        <v>48</v>
      </c>
      <c r="B30" s="25" t="s">
        <v>153</v>
      </c>
      <c r="C30" s="8">
        <v>8</v>
      </c>
      <c r="D30" s="8">
        <v>0</v>
      </c>
      <c r="E30" s="8">
        <v>7</v>
      </c>
      <c r="F30" s="7" t="s">
        <v>107</v>
      </c>
      <c r="G30" s="7" t="s">
        <v>107</v>
      </c>
      <c r="H30" s="7" t="s">
        <v>107</v>
      </c>
      <c r="I30" s="9" t="s">
        <v>107</v>
      </c>
      <c r="J30" s="8">
        <v>15600000</v>
      </c>
      <c r="K30" s="8">
        <v>15245000</v>
      </c>
      <c r="L30" s="8">
        <v>1197000</v>
      </c>
      <c r="M30" s="8">
        <f t="shared" si="6"/>
        <v>32042000</v>
      </c>
      <c r="N30" s="8">
        <v>7</v>
      </c>
      <c r="O30" s="8">
        <v>1</v>
      </c>
      <c r="P30" s="8">
        <f t="shared" si="1"/>
        <v>8</v>
      </c>
      <c r="Q30" s="8">
        <v>79</v>
      </c>
      <c r="R30" s="8">
        <v>13</v>
      </c>
      <c r="S30" s="8">
        <f t="shared" si="2"/>
        <v>92</v>
      </c>
      <c r="T30" s="8">
        <v>5</v>
      </c>
      <c r="U30" s="8">
        <v>0</v>
      </c>
      <c r="V30" s="8">
        <f t="shared" si="3"/>
        <v>5</v>
      </c>
      <c r="W30" s="8">
        <v>7</v>
      </c>
      <c r="X30" s="8">
        <v>0</v>
      </c>
      <c r="Y30" s="8">
        <f t="shared" si="4"/>
        <v>7</v>
      </c>
      <c r="Z30" s="8">
        <v>1524780</v>
      </c>
      <c r="AA30" s="8">
        <v>264285</v>
      </c>
      <c r="AB30" s="8">
        <v>0</v>
      </c>
      <c r="AC30" s="8">
        <v>284750</v>
      </c>
      <c r="AD30" s="8">
        <f t="shared" si="5"/>
        <v>2073815</v>
      </c>
    </row>
    <row r="31" spans="1:30" x14ac:dyDescent="0.2">
      <c r="A31" s="20">
        <v>49</v>
      </c>
      <c r="B31" s="25" t="s">
        <v>154</v>
      </c>
      <c r="C31" s="8">
        <v>4</v>
      </c>
      <c r="D31" s="8">
        <v>20</v>
      </c>
      <c r="E31" s="8">
        <v>0</v>
      </c>
      <c r="F31" s="7" t="s">
        <v>107</v>
      </c>
      <c r="G31" s="7" t="s">
        <v>107</v>
      </c>
      <c r="H31" s="7" t="s">
        <v>107</v>
      </c>
      <c r="I31" s="9" t="s">
        <v>107</v>
      </c>
      <c r="J31" s="8">
        <v>11440000</v>
      </c>
      <c r="K31" s="8">
        <v>11920000</v>
      </c>
      <c r="L31" s="8">
        <v>2449000</v>
      </c>
      <c r="M31" s="8">
        <f t="shared" si="6"/>
        <v>25809000</v>
      </c>
      <c r="N31" s="8">
        <v>3</v>
      </c>
      <c r="O31" s="8">
        <v>0</v>
      </c>
      <c r="P31" s="8">
        <f t="shared" si="1"/>
        <v>3</v>
      </c>
      <c r="Q31" s="8">
        <v>79</v>
      </c>
      <c r="R31" s="8">
        <v>11</v>
      </c>
      <c r="S31" s="8">
        <f t="shared" si="2"/>
        <v>90</v>
      </c>
      <c r="T31" s="8">
        <v>6</v>
      </c>
      <c r="U31" s="8">
        <v>0</v>
      </c>
      <c r="V31" s="8">
        <f t="shared" si="3"/>
        <v>6</v>
      </c>
      <c r="W31" s="8">
        <v>1</v>
      </c>
      <c r="X31" s="8">
        <v>0</v>
      </c>
      <c r="Y31" s="8">
        <f t="shared" si="4"/>
        <v>1</v>
      </c>
      <c r="Z31" s="8">
        <v>1076690</v>
      </c>
      <c r="AA31" s="8">
        <v>62950</v>
      </c>
      <c r="AB31" s="8">
        <v>0</v>
      </c>
      <c r="AC31" s="8">
        <v>0</v>
      </c>
      <c r="AD31" s="8">
        <f t="shared" si="5"/>
        <v>1139640</v>
      </c>
    </row>
    <row r="32" spans="1:30" x14ac:dyDescent="0.2">
      <c r="A32" s="20">
        <v>50</v>
      </c>
      <c r="B32" s="25" t="s">
        <v>155</v>
      </c>
      <c r="C32" s="8">
        <v>5</v>
      </c>
      <c r="D32" s="8">
        <v>1</v>
      </c>
      <c r="E32" s="8">
        <v>0</v>
      </c>
      <c r="F32" s="7" t="s">
        <v>107</v>
      </c>
      <c r="G32" s="7" t="s">
        <v>107</v>
      </c>
      <c r="H32" s="7" t="s">
        <v>107</v>
      </c>
      <c r="I32" s="9" t="s">
        <v>107</v>
      </c>
      <c r="J32" s="8">
        <v>11920000</v>
      </c>
      <c r="K32" s="8">
        <v>13555000</v>
      </c>
      <c r="L32" s="8">
        <v>4500</v>
      </c>
      <c r="M32" s="8">
        <f t="shared" si="6"/>
        <v>25479500</v>
      </c>
      <c r="N32" s="8">
        <v>4</v>
      </c>
      <c r="O32" s="8">
        <v>1</v>
      </c>
      <c r="P32" s="8">
        <f t="shared" si="1"/>
        <v>5</v>
      </c>
      <c r="Q32" s="8">
        <v>56</v>
      </c>
      <c r="R32" s="8">
        <v>8</v>
      </c>
      <c r="S32" s="8">
        <f t="shared" si="2"/>
        <v>64</v>
      </c>
      <c r="T32" s="8">
        <v>4</v>
      </c>
      <c r="U32" s="8">
        <v>0</v>
      </c>
      <c r="V32" s="8">
        <f t="shared" si="3"/>
        <v>4</v>
      </c>
      <c r="W32" s="8">
        <v>8</v>
      </c>
      <c r="X32" s="8">
        <v>0</v>
      </c>
      <c r="Y32" s="8">
        <f t="shared" si="4"/>
        <v>8</v>
      </c>
      <c r="Z32" s="8">
        <v>941022</v>
      </c>
      <c r="AA32" s="8">
        <v>139050</v>
      </c>
      <c r="AB32" s="8">
        <v>0</v>
      </c>
      <c r="AC32" s="8">
        <v>304600</v>
      </c>
      <c r="AD32" s="8">
        <f t="shared" si="5"/>
        <v>1384672</v>
      </c>
    </row>
    <row r="33" spans="1:30" x14ac:dyDescent="0.2">
      <c r="A33" s="20">
        <v>51</v>
      </c>
      <c r="B33" s="25" t="s">
        <v>156</v>
      </c>
      <c r="C33" s="8">
        <v>4</v>
      </c>
      <c r="D33" s="8">
        <v>4</v>
      </c>
      <c r="E33" s="8">
        <v>4</v>
      </c>
      <c r="F33" s="7" t="s">
        <v>108</v>
      </c>
      <c r="G33" s="7" t="s">
        <v>107</v>
      </c>
      <c r="H33" s="7" t="s">
        <v>107</v>
      </c>
      <c r="I33" s="9" t="s">
        <v>107</v>
      </c>
      <c r="J33" s="8">
        <v>14345000</v>
      </c>
      <c r="K33" s="8">
        <v>12588000</v>
      </c>
      <c r="L33" s="8">
        <v>1584500</v>
      </c>
      <c r="M33" s="8">
        <f t="shared" si="6"/>
        <v>28517500</v>
      </c>
      <c r="N33" s="8">
        <v>5</v>
      </c>
      <c r="O33" s="8">
        <v>3</v>
      </c>
      <c r="P33" s="8">
        <f t="shared" si="1"/>
        <v>8</v>
      </c>
      <c r="Q33" s="8">
        <v>64</v>
      </c>
      <c r="R33" s="8">
        <v>4</v>
      </c>
      <c r="S33" s="8">
        <f t="shared" si="2"/>
        <v>68</v>
      </c>
      <c r="T33" s="8">
        <v>1</v>
      </c>
      <c r="U33" s="8">
        <v>0</v>
      </c>
      <c r="V33" s="8">
        <f t="shared" si="3"/>
        <v>1</v>
      </c>
      <c r="W33" s="8">
        <v>2</v>
      </c>
      <c r="X33" s="8">
        <v>0</v>
      </c>
      <c r="Y33" s="8">
        <f t="shared" si="4"/>
        <v>2</v>
      </c>
      <c r="Z33" s="8">
        <v>761004</v>
      </c>
      <c r="AA33" s="8">
        <v>682400</v>
      </c>
      <c r="AB33" s="8">
        <v>640770</v>
      </c>
      <c r="AC33" s="8">
        <v>45744</v>
      </c>
      <c r="AD33" s="8">
        <f t="shared" si="5"/>
        <v>2129918</v>
      </c>
    </row>
    <row r="34" spans="1:30" x14ac:dyDescent="0.2">
      <c r="A34" s="20">
        <v>52</v>
      </c>
      <c r="B34" s="25" t="s">
        <v>157</v>
      </c>
      <c r="C34" s="8">
        <v>5</v>
      </c>
      <c r="D34" s="8">
        <v>5</v>
      </c>
      <c r="E34" s="8">
        <v>1</v>
      </c>
      <c r="F34" s="7" t="s">
        <v>107</v>
      </c>
      <c r="G34" s="7" t="s">
        <v>107</v>
      </c>
      <c r="H34" s="7" t="s">
        <v>107</v>
      </c>
      <c r="I34" s="9" t="s">
        <v>107</v>
      </c>
      <c r="J34" s="8">
        <v>4825400</v>
      </c>
      <c r="K34" s="8">
        <v>1614500</v>
      </c>
      <c r="L34" s="8">
        <v>0</v>
      </c>
      <c r="M34" s="8">
        <f t="shared" si="6"/>
        <v>6439900</v>
      </c>
      <c r="N34" s="8">
        <v>3</v>
      </c>
      <c r="O34" s="8">
        <v>2</v>
      </c>
      <c r="P34" s="8">
        <f t="shared" ref="P34:P65" si="7">SUM(N34:O34)</f>
        <v>5</v>
      </c>
      <c r="Q34" s="8">
        <v>52</v>
      </c>
      <c r="R34" s="8">
        <v>4</v>
      </c>
      <c r="S34" s="8">
        <f t="shared" ref="S34:S65" si="8">SUM(Q34:R34)</f>
        <v>56</v>
      </c>
      <c r="T34" s="8">
        <v>4</v>
      </c>
      <c r="U34" s="8">
        <v>0</v>
      </c>
      <c r="V34" s="8">
        <f t="shared" ref="V34:V65" si="9">SUM(T34:U34)</f>
        <v>4</v>
      </c>
      <c r="W34" s="8">
        <v>23</v>
      </c>
      <c r="X34" s="8">
        <v>0</v>
      </c>
      <c r="Y34" s="8">
        <f t="shared" ref="Y34:Y65" si="10">SUM(W34:X34)</f>
        <v>23</v>
      </c>
      <c r="Z34" s="8">
        <v>450431</v>
      </c>
      <c r="AA34" s="8">
        <v>212400</v>
      </c>
      <c r="AB34" s="8">
        <v>0</v>
      </c>
      <c r="AC34" s="8">
        <v>0</v>
      </c>
      <c r="AD34" s="8">
        <f t="shared" si="5"/>
        <v>662831</v>
      </c>
    </row>
    <row r="35" spans="1:30" x14ac:dyDescent="0.2">
      <c r="A35" s="20">
        <v>54</v>
      </c>
      <c r="B35" s="25" t="s">
        <v>158</v>
      </c>
      <c r="C35" s="8">
        <v>3</v>
      </c>
      <c r="D35" s="8">
        <v>3</v>
      </c>
      <c r="E35" s="8">
        <v>3</v>
      </c>
      <c r="F35" s="7" t="s">
        <v>108</v>
      </c>
      <c r="G35" s="7" t="s">
        <v>107</v>
      </c>
      <c r="H35" s="7" t="s">
        <v>107</v>
      </c>
      <c r="I35" s="9" t="s">
        <v>107</v>
      </c>
      <c r="J35" s="8">
        <v>6700000</v>
      </c>
      <c r="K35" s="8">
        <v>499500</v>
      </c>
      <c r="L35" s="8">
        <v>215000</v>
      </c>
      <c r="M35" s="8">
        <f t="shared" si="6"/>
        <v>7414500</v>
      </c>
      <c r="N35" s="8">
        <v>2</v>
      </c>
      <c r="O35" s="8">
        <v>1</v>
      </c>
      <c r="P35" s="8">
        <f t="shared" si="7"/>
        <v>3</v>
      </c>
      <c r="Q35" s="8">
        <v>44</v>
      </c>
      <c r="R35" s="8">
        <v>11</v>
      </c>
      <c r="S35" s="8">
        <f t="shared" si="8"/>
        <v>55</v>
      </c>
      <c r="T35" s="8">
        <v>2</v>
      </c>
      <c r="U35" s="8">
        <v>0</v>
      </c>
      <c r="V35" s="8">
        <f t="shared" si="9"/>
        <v>2</v>
      </c>
      <c r="W35" s="8">
        <v>3</v>
      </c>
      <c r="X35" s="8">
        <v>0</v>
      </c>
      <c r="Y35" s="8">
        <f t="shared" si="10"/>
        <v>3</v>
      </c>
      <c r="Z35" s="8">
        <v>585803</v>
      </c>
      <c r="AA35" s="8">
        <v>48700</v>
      </c>
      <c r="AB35" s="8">
        <v>1051</v>
      </c>
      <c r="AC35" s="8">
        <v>0</v>
      </c>
      <c r="AD35" s="8">
        <f t="shared" si="5"/>
        <v>635554</v>
      </c>
    </row>
    <row r="36" spans="1:30" x14ac:dyDescent="0.2">
      <c r="A36" s="20">
        <v>55</v>
      </c>
      <c r="B36" s="25" t="s">
        <v>159</v>
      </c>
      <c r="C36" s="8">
        <v>3</v>
      </c>
      <c r="D36" s="8">
        <v>15</v>
      </c>
      <c r="E36" s="8">
        <v>0</v>
      </c>
      <c r="F36" s="7" t="s">
        <v>107</v>
      </c>
      <c r="G36" s="7" t="s">
        <v>107</v>
      </c>
      <c r="H36" s="7" t="s">
        <v>107</v>
      </c>
      <c r="I36" s="9" t="s">
        <v>107</v>
      </c>
      <c r="J36" s="8">
        <v>10820000</v>
      </c>
      <c r="K36" s="8">
        <v>1310500</v>
      </c>
      <c r="L36" s="8">
        <v>140000</v>
      </c>
      <c r="M36" s="8">
        <f t="shared" si="6"/>
        <v>12270500</v>
      </c>
      <c r="N36" s="8">
        <v>2</v>
      </c>
      <c r="O36" s="8">
        <v>1</v>
      </c>
      <c r="P36" s="8">
        <f t="shared" si="7"/>
        <v>3</v>
      </c>
      <c r="Q36" s="8">
        <v>56</v>
      </c>
      <c r="R36" s="8">
        <v>3</v>
      </c>
      <c r="S36" s="8">
        <f t="shared" si="8"/>
        <v>59</v>
      </c>
      <c r="T36" s="8">
        <v>2</v>
      </c>
      <c r="U36" s="8">
        <v>0</v>
      </c>
      <c r="V36" s="8">
        <f t="shared" si="9"/>
        <v>2</v>
      </c>
      <c r="W36" s="8">
        <v>0</v>
      </c>
      <c r="X36" s="8">
        <v>0</v>
      </c>
      <c r="Y36" s="8">
        <f t="shared" si="10"/>
        <v>0</v>
      </c>
      <c r="Z36" s="8">
        <v>284766</v>
      </c>
      <c r="AA36" s="8">
        <v>23600</v>
      </c>
      <c r="AB36" s="8">
        <v>0</v>
      </c>
      <c r="AC36" s="8">
        <v>0</v>
      </c>
      <c r="AD36" s="8">
        <f t="shared" si="5"/>
        <v>308366</v>
      </c>
    </row>
    <row r="37" spans="1:30" x14ac:dyDescent="0.2">
      <c r="A37" s="20">
        <v>56</v>
      </c>
      <c r="B37" s="25" t="s">
        <v>160</v>
      </c>
      <c r="C37" s="8">
        <v>10</v>
      </c>
      <c r="D37" s="8">
        <v>10</v>
      </c>
      <c r="E37" s="8">
        <v>10</v>
      </c>
      <c r="F37" s="7" t="s">
        <v>108</v>
      </c>
      <c r="G37" s="7" t="s">
        <v>107</v>
      </c>
      <c r="H37" s="7" t="s">
        <v>107</v>
      </c>
      <c r="I37" s="9" t="s">
        <v>107</v>
      </c>
      <c r="J37" s="8">
        <v>26062200</v>
      </c>
      <c r="K37" s="8">
        <v>1810000</v>
      </c>
      <c r="L37" s="8">
        <v>4500</v>
      </c>
      <c r="M37" s="8">
        <f t="shared" si="6"/>
        <v>27876700</v>
      </c>
      <c r="N37" s="8">
        <v>4</v>
      </c>
      <c r="O37" s="8">
        <v>4</v>
      </c>
      <c r="P37" s="8">
        <f t="shared" si="7"/>
        <v>8</v>
      </c>
      <c r="Q37" s="8">
        <v>66</v>
      </c>
      <c r="R37" s="8">
        <v>3</v>
      </c>
      <c r="S37" s="8">
        <f t="shared" si="8"/>
        <v>69</v>
      </c>
      <c r="T37" s="8">
        <v>1</v>
      </c>
      <c r="U37" s="8">
        <v>0</v>
      </c>
      <c r="V37" s="8">
        <f t="shared" si="9"/>
        <v>1</v>
      </c>
      <c r="W37" s="8">
        <v>7</v>
      </c>
      <c r="X37" s="8">
        <v>0</v>
      </c>
      <c r="Y37" s="8">
        <f t="shared" si="10"/>
        <v>7</v>
      </c>
      <c r="Z37" s="8">
        <v>1054130</v>
      </c>
      <c r="AA37" s="8">
        <v>198975</v>
      </c>
      <c r="AB37" s="8">
        <v>0</v>
      </c>
      <c r="AC37" s="8">
        <v>898739</v>
      </c>
      <c r="AD37" s="8">
        <f t="shared" si="5"/>
        <v>2151844</v>
      </c>
    </row>
    <row r="38" spans="1:30" x14ac:dyDescent="0.2">
      <c r="A38" s="20">
        <v>57</v>
      </c>
      <c r="B38" s="25" t="s">
        <v>161</v>
      </c>
      <c r="C38" s="8">
        <v>4</v>
      </c>
      <c r="D38" s="8">
        <v>4</v>
      </c>
      <c r="E38" s="8">
        <v>3</v>
      </c>
      <c r="F38" s="7" t="s">
        <v>108</v>
      </c>
      <c r="G38" s="7" t="s">
        <v>107</v>
      </c>
      <c r="H38" s="7" t="s">
        <v>107</v>
      </c>
      <c r="I38" s="9" t="s">
        <v>107</v>
      </c>
      <c r="J38" s="8">
        <v>6700000</v>
      </c>
      <c r="K38" s="8">
        <v>0</v>
      </c>
      <c r="L38" s="8">
        <v>8856500</v>
      </c>
      <c r="M38" s="8">
        <f t="shared" si="6"/>
        <v>15556500</v>
      </c>
      <c r="N38" s="8">
        <v>4</v>
      </c>
      <c r="O38" s="8">
        <v>0</v>
      </c>
      <c r="P38" s="8">
        <f t="shared" si="7"/>
        <v>4</v>
      </c>
      <c r="Q38" s="8">
        <v>47</v>
      </c>
      <c r="R38" s="8">
        <v>5</v>
      </c>
      <c r="S38" s="8">
        <f t="shared" si="8"/>
        <v>52</v>
      </c>
      <c r="T38" s="8">
        <v>1</v>
      </c>
      <c r="U38" s="8">
        <v>0</v>
      </c>
      <c r="V38" s="8">
        <f t="shared" si="9"/>
        <v>1</v>
      </c>
      <c r="W38" s="8">
        <v>1</v>
      </c>
      <c r="X38" s="8">
        <v>0</v>
      </c>
      <c r="Y38" s="8">
        <f t="shared" si="10"/>
        <v>1</v>
      </c>
      <c r="Z38" s="8">
        <v>219444</v>
      </c>
      <c r="AA38" s="8">
        <v>3600</v>
      </c>
      <c r="AB38" s="8">
        <v>0</v>
      </c>
      <c r="AC38" s="8">
        <v>0</v>
      </c>
      <c r="AD38" s="8">
        <f t="shared" si="5"/>
        <v>223044</v>
      </c>
    </row>
    <row r="39" spans="1:30" x14ac:dyDescent="0.2">
      <c r="A39" s="20">
        <v>58</v>
      </c>
      <c r="B39" s="25" t="s">
        <v>162</v>
      </c>
      <c r="C39" s="8">
        <v>9</v>
      </c>
      <c r="D39" s="8">
        <v>9</v>
      </c>
      <c r="E39" s="8">
        <v>9</v>
      </c>
      <c r="F39" s="7" t="s">
        <v>108</v>
      </c>
      <c r="G39" s="7" t="s">
        <v>108</v>
      </c>
      <c r="H39" s="7" t="s">
        <v>108</v>
      </c>
      <c r="I39" s="9" t="s">
        <v>108</v>
      </c>
      <c r="J39" s="8">
        <v>21452700</v>
      </c>
      <c r="K39" s="8">
        <v>1671120</v>
      </c>
      <c r="L39" s="8">
        <v>0</v>
      </c>
      <c r="M39" s="8">
        <f t="shared" si="6"/>
        <v>23123820</v>
      </c>
      <c r="N39" s="8">
        <v>9</v>
      </c>
      <c r="O39" s="8">
        <v>0</v>
      </c>
      <c r="P39" s="8">
        <f t="shared" si="7"/>
        <v>9</v>
      </c>
      <c r="Q39" s="8">
        <v>64</v>
      </c>
      <c r="R39" s="8">
        <v>12</v>
      </c>
      <c r="S39" s="8">
        <f t="shared" si="8"/>
        <v>76</v>
      </c>
      <c r="T39" s="8">
        <v>0</v>
      </c>
      <c r="U39" s="8">
        <v>0</v>
      </c>
      <c r="V39" s="8">
        <f t="shared" si="9"/>
        <v>0</v>
      </c>
      <c r="W39" s="8">
        <v>6</v>
      </c>
      <c r="X39" s="8">
        <v>0</v>
      </c>
      <c r="Y39" s="8">
        <f t="shared" si="10"/>
        <v>6</v>
      </c>
      <c r="Z39" s="8">
        <v>513337</v>
      </c>
      <c r="AA39" s="8">
        <v>272750</v>
      </c>
      <c r="AB39" s="8">
        <v>0</v>
      </c>
      <c r="AC39" s="8">
        <v>0</v>
      </c>
      <c r="AD39" s="8">
        <f t="shared" si="5"/>
        <v>786087</v>
      </c>
    </row>
    <row r="40" spans="1:30" x14ac:dyDescent="0.2">
      <c r="A40" s="20">
        <v>59</v>
      </c>
      <c r="B40" s="25" t="s">
        <v>163</v>
      </c>
      <c r="C40" s="8">
        <v>6</v>
      </c>
      <c r="D40" s="8">
        <v>6</v>
      </c>
      <c r="E40" s="8">
        <v>0</v>
      </c>
      <c r="F40" s="7" t="s">
        <v>107</v>
      </c>
      <c r="G40" s="7" t="s">
        <v>107</v>
      </c>
      <c r="H40" s="7" t="s">
        <v>107</v>
      </c>
      <c r="I40" s="9" t="s">
        <v>107</v>
      </c>
      <c r="J40" s="8">
        <v>20580400</v>
      </c>
      <c r="K40" s="8">
        <v>398925</v>
      </c>
      <c r="L40" s="8">
        <v>654500</v>
      </c>
      <c r="M40" s="8">
        <f t="shared" si="6"/>
        <v>21633825</v>
      </c>
      <c r="N40" s="8">
        <v>6</v>
      </c>
      <c r="O40" s="8">
        <v>3</v>
      </c>
      <c r="P40" s="8">
        <f t="shared" si="7"/>
        <v>9</v>
      </c>
      <c r="Q40" s="8">
        <v>45</v>
      </c>
      <c r="R40" s="8">
        <v>8</v>
      </c>
      <c r="S40" s="8">
        <f t="shared" si="8"/>
        <v>53</v>
      </c>
      <c r="T40" s="8">
        <v>0</v>
      </c>
      <c r="U40" s="8">
        <v>0</v>
      </c>
      <c r="V40" s="8">
        <f t="shared" si="9"/>
        <v>0</v>
      </c>
      <c r="W40" s="8">
        <v>16</v>
      </c>
      <c r="X40" s="8">
        <v>10</v>
      </c>
      <c r="Y40" s="8">
        <f t="shared" si="10"/>
        <v>26</v>
      </c>
      <c r="Z40" s="8">
        <v>395600</v>
      </c>
      <c r="AA40" s="8">
        <v>121330</v>
      </c>
      <c r="AB40" s="8">
        <v>0</v>
      </c>
      <c r="AC40" s="8">
        <v>0</v>
      </c>
      <c r="AD40" s="8">
        <f t="shared" si="5"/>
        <v>516930</v>
      </c>
    </row>
    <row r="41" spans="1:30" x14ac:dyDescent="0.2">
      <c r="A41" s="20">
        <v>61</v>
      </c>
      <c r="B41" s="26" t="s">
        <v>164</v>
      </c>
      <c r="C41" s="8">
        <v>12</v>
      </c>
      <c r="D41" s="8">
        <v>12</v>
      </c>
      <c r="E41" s="8">
        <v>12</v>
      </c>
      <c r="F41" s="7" t="s">
        <v>109</v>
      </c>
      <c r="G41" s="7" t="s">
        <v>110</v>
      </c>
      <c r="H41" s="7" t="s">
        <v>110</v>
      </c>
      <c r="I41" s="9" t="s">
        <v>109</v>
      </c>
      <c r="J41" s="8">
        <v>15600000</v>
      </c>
      <c r="K41" s="8">
        <v>1082000</v>
      </c>
      <c r="L41" s="8">
        <v>0</v>
      </c>
      <c r="M41" s="8">
        <f t="shared" si="6"/>
        <v>16682000</v>
      </c>
      <c r="N41" s="8">
        <v>7</v>
      </c>
      <c r="O41" s="8">
        <v>3</v>
      </c>
      <c r="P41" s="8">
        <f t="shared" si="7"/>
        <v>10</v>
      </c>
      <c r="Q41" s="8">
        <v>79</v>
      </c>
      <c r="R41" s="8">
        <v>6</v>
      </c>
      <c r="S41" s="8">
        <f t="shared" si="8"/>
        <v>85</v>
      </c>
      <c r="T41" s="8">
        <v>1</v>
      </c>
      <c r="U41" s="8">
        <v>0</v>
      </c>
      <c r="V41" s="8">
        <f t="shared" si="9"/>
        <v>1</v>
      </c>
      <c r="W41" s="8">
        <v>22</v>
      </c>
      <c r="X41" s="8">
        <v>2</v>
      </c>
      <c r="Y41" s="8">
        <f t="shared" si="10"/>
        <v>24</v>
      </c>
      <c r="Z41" s="8">
        <v>1017320</v>
      </c>
      <c r="AA41" s="8">
        <v>209105</v>
      </c>
      <c r="AB41" s="8">
        <v>0</v>
      </c>
      <c r="AC41" s="8">
        <v>0</v>
      </c>
      <c r="AD41" s="8">
        <v>1226430</v>
      </c>
    </row>
    <row r="42" spans="1:30" x14ac:dyDescent="0.2">
      <c r="A42" s="20">
        <v>64</v>
      </c>
      <c r="B42" s="25" t="s">
        <v>165</v>
      </c>
      <c r="C42" s="8">
        <v>6</v>
      </c>
      <c r="D42" s="8">
        <v>1</v>
      </c>
      <c r="E42" s="8">
        <v>0</v>
      </c>
      <c r="F42" s="7" t="s">
        <v>108</v>
      </c>
      <c r="G42" s="7" t="s">
        <v>107</v>
      </c>
      <c r="H42" s="7" t="s">
        <v>107</v>
      </c>
      <c r="I42" s="9" t="s">
        <v>108</v>
      </c>
      <c r="J42" s="8">
        <v>15600000</v>
      </c>
      <c r="K42" s="8">
        <v>15250000</v>
      </c>
      <c r="L42" s="8">
        <v>1723000</v>
      </c>
      <c r="M42" s="8">
        <f t="shared" si="6"/>
        <v>32573000</v>
      </c>
      <c r="N42" s="8">
        <v>6</v>
      </c>
      <c r="O42" s="8">
        <v>0</v>
      </c>
      <c r="P42" s="8">
        <f t="shared" si="7"/>
        <v>6</v>
      </c>
      <c r="Q42" s="8">
        <v>73</v>
      </c>
      <c r="R42" s="8">
        <v>7</v>
      </c>
      <c r="S42" s="8">
        <f t="shared" si="8"/>
        <v>80</v>
      </c>
      <c r="T42" s="8">
        <v>5</v>
      </c>
      <c r="U42" s="8">
        <v>0</v>
      </c>
      <c r="V42" s="8">
        <f t="shared" si="9"/>
        <v>5</v>
      </c>
      <c r="W42" s="8">
        <v>24</v>
      </c>
      <c r="X42" s="8">
        <v>0</v>
      </c>
      <c r="Y42" s="8">
        <f t="shared" si="10"/>
        <v>24</v>
      </c>
      <c r="Z42" s="8">
        <v>1772340</v>
      </c>
      <c r="AA42" s="8">
        <v>410130</v>
      </c>
      <c r="AB42" s="8">
        <v>0</v>
      </c>
      <c r="AC42" s="8">
        <v>0</v>
      </c>
      <c r="AD42" s="8">
        <f t="shared" ref="AD42:AD65" si="11">SUM(Z42:AC42)</f>
        <v>2182470</v>
      </c>
    </row>
    <row r="43" spans="1:30" x14ac:dyDescent="0.2">
      <c r="A43" s="20">
        <v>65</v>
      </c>
      <c r="B43" s="25" t="s">
        <v>166</v>
      </c>
      <c r="C43" s="8">
        <v>5</v>
      </c>
      <c r="D43" s="8">
        <v>5</v>
      </c>
      <c r="E43" s="8">
        <v>0</v>
      </c>
      <c r="F43" s="7" t="s">
        <v>107</v>
      </c>
      <c r="G43" s="7" t="s">
        <v>107</v>
      </c>
      <c r="H43" s="7" t="s">
        <v>107</v>
      </c>
      <c r="I43" s="9" t="s">
        <v>107</v>
      </c>
      <c r="J43" s="8">
        <v>6700000</v>
      </c>
      <c r="K43" s="8">
        <v>8251500</v>
      </c>
      <c r="L43" s="8">
        <v>0</v>
      </c>
      <c r="M43" s="8">
        <f t="shared" si="6"/>
        <v>14951500</v>
      </c>
      <c r="N43" s="8">
        <v>4</v>
      </c>
      <c r="O43" s="8">
        <v>0</v>
      </c>
      <c r="P43" s="8">
        <f t="shared" si="7"/>
        <v>4</v>
      </c>
      <c r="Q43" s="8">
        <v>50</v>
      </c>
      <c r="R43" s="8">
        <v>7</v>
      </c>
      <c r="S43" s="8">
        <f t="shared" si="8"/>
        <v>57</v>
      </c>
      <c r="T43" s="8">
        <v>1</v>
      </c>
      <c r="U43" s="8">
        <v>0</v>
      </c>
      <c r="V43" s="8">
        <f t="shared" si="9"/>
        <v>1</v>
      </c>
      <c r="W43" s="8">
        <v>5</v>
      </c>
      <c r="X43" s="8">
        <v>0</v>
      </c>
      <c r="Y43" s="8">
        <f t="shared" si="10"/>
        <v>5</v>
      </c>
      <c r="Z43" s="8">
        <v>455047</v>
      </c>
      <c r="AA43" s="8">
        <v>90850</v>
      </c>
      <c r="AB43" s="8">
        <v>0</v>
      </c>
      <c r="AC43" s="8">
        <v>0</v>
      </c>
      <c r="AD43" s="8">
        <f t="shared" si="11"/>
        <v>545897</v>
      </c>
    </row>
    <row r="44" spans="1:30" x14ac:dyDescent="0.2">
      <c r="A44" s="20">
        <v>67</v>
      </c>
      <c r="B44" s="25" t="s">
        <v>167</v>
      </c>
      <c r="C44" s="8">
        <v>9</v>
      </c>
      <c r="D44" s="8">
        <v>9</v>
      </c>
      <c r="E44" s="8">
        <v>0</v>
      </c>
      <c r="F44" s="7" t="s">
        <v>107</v>
      </c>
      <c r="G44" s="7" t="s">
        <v>107</v>
      </c>
      <c r="H44" s="7" t="s">
        <v>107</v>
      </c>
      <c r="I44" s="9" t="s">
        <v>107</v>
      </c>
      <c r="J44" s="8">
        <v>11440000</v>
      </c>
      <c r="K44" s="8">
        <v>24749500</v>
      </c>
      <c r="L44" s="8">
        <v>0</v>
      </c>
      <c r="M44" s="8">
        <f t="shared" si="6"/>
        <v>36189500</v>
      </c>
      <c r="N44" s="8">
        <v>8</v>
      </c>
      <c r="O44" s="8">
        <v>1</v>
      </c>
      <c r="P44" s="8">
        <f t="shared" si="7"/>
        <v>9</v>
      </c>
      <c r="Q44" s="8">
        <v>61</v>
      </c>
      <c r="R44" s="8">
        <v>4</v>
      </c>
      <c r="S44" s="8">
        <f t="shared" si="8"/>
        <v>65</v>
      </c>
      <c r="T44" s="8">
        <v>0</v>
      </c>
      <c r="U44" s="8">
        <v>0</v>
      </c>
      <c r="V44" s="8">
        <f t="shared" si="9"/>
        <v>0</v>
      </c>
      <c r="W44" s="8">
        <v>15</v>
      </c>
      <c r="X44" s="8">
        <v>0</v>
      </c>
      <c r="Y44" s="8">
        <f t="shared" si="10"/>
        <v>15</v>
      </c>
      <c r="Z44" s="8">
        <v>683805</v>
      </c>
      <c r="AA44" s="8">
        <v>172191</v>
      </c>
      <c r="AB44" s="8">
        <v>0</v>
      </c>
      <c r="AC44" s="8">
        <v>0</v>
      </c>
      <c r="AD44" s="8">
        <f t="shared" si="11"/>
        <v>855996</v>
      </c>
    </row>
    <row r="45" spans="1:30" x14ac:dyDescent="0.2">
      <c r="A45" s="20">
        <v>68</v>
      </c>
      <c r="B45" s="26" t="s">
        <v>168</v>
      </c>
      <c r="C45" s="8">
        <v>7</v>
      </c>
      <c r="D45" s="8">
        <v>7</v>
      </c>
      <c r="E45" s="8">
        <v>5</v>
      </c>
      <c r="F45" s="7" t="s">
        <v>110</v>
      </c>
      <c r="G45" s="7" t="s">
        <v>110</v>
      </c>
      <c r="H45" s="7" t="s">
        <v>110</v>
      </c>
      <c r="I45" s="9" t="s">
        <v>110</v>
      </c>
      <c r="J45" s="8">
        <v>14440000</v>
      </c>
      <c r="K45" s="8">
        <v>674000</v>
      </c>
      <c r="L45" s="8">
        <v>85000</v>
      </c>
      <c r="M45" s="8">
        <f t="shared" si="6"/>
        <v>15199000</v>
      </c>
      <c r="N45" s="8">
        <v>4</v>
      </c>
      <c r="O45" s="8">
        <v>5</v>
      </c>
      <c r="P45" s="8">
        <f t="shared" si="7"/>
        <v>9</v>
      </c>
      <c r="Q45" s="8">
        <v>65</v>
      </c>
      <c r="R45" s="8">
        <v>10</v>
      </c>
      <c r="S45" s="8">
        <f t="shared" si="8"/>
        <v>75</v>
      </c>
      <c r="T45" s="8">
        <v>0</v>
      </c>
      <c r="U45" s="8">
        <v>0</v>
      </c>
      <c r="V45" s="8">
        <f t="shared" si="9"/>
        <v>0</v>
      </c>
      <c r="W45" s="8">
        <v>0</v>
      </c>
      <c r="X45" s="8">
        <v>0</v>
      </c>
      <c r="Y45" s="8">
        <f t="shared" si="10"/>
        <v>0</v>
      </c>
      <c r="Z45" s="8">
        <v>0</v>
      </c>
      <c r="AA45" s="8">
        <v>34270</v>
      </c>
      <c r="AB45" s="8">
        <v>0</v>
      </c>
      <c r="AC45" s="8">
        <v>0</v>
      </c>
      <c r="AD45" s="8">
        <f t="shared" si="11"/>
        <v>34270</v>
      </c>
    </row>
    <row r="46" spans="1:30" x14ac:dyDescent="0.2">
      <c r="A46" s="20">
        <v>69</v>
      </c>
      <c r="B46" s="25" t="s">
        <v>169</v>
      </c>
      <c r="C46" s="8">
        <v>5</v>
      </c>
      <c r="D46" s="8">
        <v>5</v>
      </c>
      <c r="E46" s="8">
        <v>2</v>
      </c>
      <c r="F46" s="7" t="s">
        <v>107</v>
      </c>
      <c r="G46" s="7" t="s">
        <v>107</v>
      </c>
      <c r="H46" s="7" t="s">
        <v>107</v>
      </c>
      <c r="I46" s="9" t="s">
        <v>107</v>
      </c>
      <c r="J46" s="8">
        <v>11440000</v>
      </c>
      <c r="K46" s="8">
        <v>22829500</v>
      </c>
      <c r="L46" s="8">
        <v>0</v>
      </c>
      <c r="M46" s="8">
        <f t="shared" si="6"/>
        <v>34269500</v>
      </c>
      <c r="N46" s="8">
        <v>5</v>
      </c>
      <c r="O46" s="8">
        <v>0</v>
      </c>
      <c r="P46" s="8">
        <f t="shared" si="7"/>
        <v>5</v>
      </c>
      <c r="Q46" s="8">
        <v>70</v>
      </c>
      <c r="R46" s="8">
        <v>10</v>
      </c>
      <c r="S46" s="8">
        <f t="shared" si="8"/>
        <v>80</v>
      </c>
      <c r="T46" s="8">
        <v>4</v>
      </c>
      <c r="U46" s="8">
        <v>0</v>
      </c>
      <c r="V46" s="8">
        <f t="shared" si="9"/>
        <v>4</v>
      </c>
      <c r="W46" s="8">
        <v>2</v>
      </c>
      <c r="X46" s="8">
        <v>0</v>
      </c>
      <c r="Y46" s="8">
        <f t="shared" si="10"/>
        <v>2</v>
      </c>
      <c r="Z46" s="8">
        <v>452754</v>
      </c>
      <c r="AA46" s="8">
        <v>124030</v>
      </c>
      <c r="AB46" s="8">
        <v>0</v>
      </c>
      <c r="AC46" s="8">
        <v>0</v>
      </c>
      <c r="AD46" s="8">
        <f t="shared" si="11"/>
        <v>576784</v>
      </c>
    </row>
    <row r="47" spans="1:30" x14ac:dyDescent="0.2">
      <c r="A47" s="20">
        <v>72</v>
      </c>
      <c r="B47" s="25" t="s">
        <v>170</v>
      </c>
      <c r="C47" s="8">
        <v>8</v>
      </c>
      <c r="D47" s="8">
        <v>8</v>
      </c>
      <c r="E47" s="8">
        <v>0</v>
      </c>
      <c r="F47" s="7" t="s">
        <v>107</v>
      </c>
      <c r="G47" s="7" t="s">
        <v>107</v>
      </c>
      <c r="H47" s="7" t="s">
        <v>107</v>
      </c>
      <c r="I47" s="9" t="s">
        <v>107</v>
      </c>
      <c r="J47" s="8">
        <v>25133500</v>
      </c>
      <c r="K47" s="8">
        <v>1625930</v>
      </c>
      <c r="L47" s="8">
        <v>0</v>
      </c>
      <c r="M47" s="8">
        <f t="shared" si="6"/>
        <v>26759430</v>
      </c>
      <c r="N47" s="8">
        <v>6</v>
      </c>
      <c r="O47" s="8">
        <v>2</v>
      </c>
      <c r="P47" s="8">
        <f t="shared" si="7"/>
        <v>8</v>
      </c>
      <c r="Q47" s="8">
        <v>82</v>
      </c>
      <c r="R47" s="8">
        <v>14</v>
      </c>
      <c r="S47" s="8">
        <f t="shared" si="8"/>
        <v>96</v>
      </c>
      <c r="T47" s="8">
        <v>3</v>
      </c>
      <c r="U47" s="8">
        <v>0</v>
      </c>
      <c r="V47" s="8">
        <f t="shared" si="9"/>
        <v>3</v>
      </c>
      <c r="W47" s="8">
        <v>5</v>
      </c>
      <c r="X47" s="8">
        <v>0</v>
      </c>
      <c r="Y47" s="8">
        <f t="shared" si="10"/>
        <v>5</v>
      </c>
      <c r="Z47" s="8">
        <v>612603</v>
      </c>
      <c r="AA47" s="8">
        <v>267200</v>
      </c>
      <c r="AB47" s="8">
        <v>0</v>
      </c>
      <c r="AC47" s="8">
        <v>0</v>
      </c>
      <c r="AD47" s="8">
        <f t="shared" si="11"/>
        <v>879803</v>
      </c>
    </row>
    <row r="48" spans="1:30" x14ac:dyDescent="0.2">
      <c r="A48" s="20">
        <v>73</v>
      </c>
      <c r="B48" s="25" t="s">
        <v>171</v>
      </c>
      <c r="C48" s="8">
        <v>4</v>
      </c>
      <c r="D48" s="8">
        <v>4</v>
      </c>
      <c r="E48" s="8">
        <v>0</v>
      </c>
      <c r="F48" s="7" t="s">
        <v>107</v>
      </c>
      <c r="G48" s="7" t="s">
        <v>107</v>
      </c>
      <c r="H48" s="7" t="s">
        <v>107</v>
      </c>
      <c r="I48" s="9" t="s">
        <v>107</v>
      </c>
      <c r="J48" s="10">
        <v>20034400</v>
      </c>
      <c r="K48" s="8">
        <v>463700</v>
      </c>
      <c r="L48" s="8">
        <v>790000</v>
      </c>
      <c r="M48" s="8">
        <f>SUM(K48:L48)</f>
        <v>1253700</v>
      </c>
      <c r="N48" s="8">
        <v>2</v>
      </c>
      <c r="O48" s="8">
        <v>2</v>
      </c>
      <c r="P48" s="8">
        <f t="shared" si="7"/>
        <v>4</v>
      </c>
      <c r="Q48" s="8">
        <v>60</v>
      </c>
      <c r="R48" s="8">
        <v>8</v>
      </c>
      <c r="S48" s="8">
        <f t="shared" si="8"/>
        <v>68</v>
      </c>
      <c r="T48" s="8">
        <v>5</v>
      </c>
      <c r="U48" s="8">
        <v>0</v>
      </c>
      <c r="V48" s="8">
        <f t="shared" si="9"/>
        <v>5</v>
      </c>
      <c r="W48" s="8">
        <v>12</v>
      </c>
      <c r="X48" s="8">
        <v>0</v>
      </c>
      <c r="Y48" s="8">
        <f t="shared" si="10"/>
        <v>12</v>
      </c>
      <c r="Z48" s="8">
        <v>844914</v>
      </c>
      <c r="AA48" s="8">
        <v>64900</v>
      </c>
      <c r="AB48" s="8">
        <v>0</v>
      </c>
      <c r="AC48" s="8">
        <v>7170</v>
      </c>
      <c r="AD48" s="8">
        <f t="shared" si="11"/>
        <v>916984</v>
      </c>
    </row>
    <row r="49" spans="1:30" x14ac:dyDescent="0.2">
      <c r="A49" s="20">
        <v>75</v>
      </c>
      <c r="B49" s="25" t="s">
        <v>172</v>
      </c>
      <c r="C49" s="8">
        <v>8</v>
      </c>
      <c r="D49" s="8">
        <v>8</v>
      </c>
      <c r="E49" s="8">
        <v>1</v>
      </c>
      <c r="F49" s="7" t="s">
        <v>107</v>
      </c>
      <c r="G49" s="7" t="s">
        <v>107</v>
      </c>
      <c r="H49" s="7" t="s">
        <v>107</v>
      </c>
      <c r="I49" s="9" t="s">
        <v>108</v>
      </c>
      <c r="J49" s="8">
        <v>23360000</v>
      </c>
      <c r="K49" s="8">
        <v>814500</v>
      </c>
      <c r="L49" s="8">
        <v>35000</v>
      </c>
      <c r="M49" s="8">
        <f t="shared" ref="M49:M65" si="12">SUM(J49:L49)</f>
        <v>24209500</v>
      </c>
      <c r="N49" s="8">
        <v>6</v>
      </c>
      <c r="O49" s="8">
        <v>2</v>
      </c>
      <c r="P49" s="8">
        <f t="shared" si="7"/>
        <v>8</v>
      </c>
      <c r="Q49" s="8">
        <v>56</v>
      </c>
      <c r="R49" s="8">
        <v>5</v>
      </c>
      <c r="S49" s="8">
        <f t="shared" si="8"/>
        <v>61</v>
      </c>
      <c r="T49" s="8">
        <v>1</v>
      </c>
      <c r="U49" s="8">
        <v>0</v>
      </c>
      <c r="V49" s="8">
        <f t="shared" si="9"/>
        <v>1</v>
      </c>
      <c r="W49" s="8">
        <v>5</v>
      </c>
      <c r="X49" s="8">
        <v>0</v>
      </c>
      <c r="Y49" s="8">
        <f t="shared" si="10"/>
        <v>5</v>
      </c>
      <c r="Z49" s="8">
        <v>1113170</v>
      </c>
      <c r="AA49" s="8">
        <v>120350</v>
      </c>
      <c r="AB49" s="8">
        <v>0</v>
      </c>
      <c r="AC49" s="8">
        <v>0</v>
      </c>
      <c r="AD49" s="8">
        <f t="shared" si="11"/>
        <v>1233520</v>
      </c>
    </row>
    <row r="50" spans="1:30" x14ac:dyDescent="0.2">
      <c r="A50" s="20">
        <v>76</v>
      </c>
      <c r="B50" s="25" t="s">
        <v>173</v>
      </c>
      <c r="C50" s="8">
        <v>6</v>
      </c>
      <c r="D50" s="8">
        <v>6</v>
      </c>
      <c r="E50" s="8">
        <v>0</v>
      </c>
      <c r="F50" s="7" t="s">
        <v>107</v>
      </c>
      <c r="G50" s="7" t="s">
        <v>107</v>
      </c>
      <c r="H50" s="7" t="s">
        <v>107</v>
      </c>
      <c r="I50" s="9" t="s">
        <v>107</v>
      </c>
      <c r="J50" s="8">
        <v>14390000</v>
      </c>
      <c r="K50" s="8">
        <v>14822700</v>
      </c>
      <c r="L50" s="8">
        <v>0</v>
      </c>
      <c r="M50" s="8">
        <f t="shared" si="12"/>
        <v>29212700</v>
      </c>
      <c r="N50" s="8">
        <v>7</v>
      </c>
      <c r="O50" s="8">
        <v>1</v>
      </c>
      <c r="P50" s="8">
        <f t="shared" si="7"/>
        <v>8</v>
      </c>
      <c r="Q50" s="8">
        <v>68</v>
      </c>
      <c r="R50" s="8">
        <v>7</v>
      </c>
      <c r="S50" s="8">
        <f t="shared" si="8"/>
        <v>75</v>
      </c>
      <c r="T50" s="8">
        <v>2</v>
      </c>
      <c r="U50" s="8">
        <v>0</v>
      </c>
      <c r="V50" s="8">
        <f t="shared" si="9"/>
        <v>2</v>
      </c>
      <c r="W50" s="8">
        <v>5</v>
      </c>
      <c r="X50" s="8">
        <v>0</v>
      </c>
      <c r="Y50" s="8">
        <f t="shared" si="10"/>
        <v>5</v>
      </c>
      <c r="Z50" s="8">
        <v>1191430</v>
      </c>
      <c r="AA50" s="8">
        <v>1570450</v>
      </c>
      <c r="AB50" s="8">
        <v>0</v>
      </c>
      <c r="AC50" s="8">
        <v>18056</v>
      </c>
      <c r="AD50" s="8">
        <f t="shared" si="11"/>
        <v>2779936</v>
      </c>
    </row>
    <row r="51" spans="1:30" x14ac:dyDescent="0.2">
      <c r="A51" s="20">
        <v>77</v>
      </c>
      <c r="B51" s="25" t="s">
        <v>174</v>
      </c>
      <c r="C51" s="8">
        <v>4</v>
      </c>
      <c r="D51" s="8">
        <v>4</v>
      </c>
      <c r="E51" s="8">
        <v>0</v>
      </c>
      <c r="F51" s="7" t="s">
        <v>107</v>
      </c>
      <c r="G51" s="7" t="s">
        <v>107</v>
      </c>
      <c r="H51" s="7" t="s">
        <v>107</v>
      </c>
      <c r="I51" s="9" t="s">
        <v>107</v>
      </c>
      <c r="J51" s="8">
        <v>17704000</v>
      </c>
      <c r="K51" s="8">
        <v>0</v>
      </c>
      <c r="L51" s="8">
        <v>2062390</v>
      </c>
      <c r="M51" s="8">
        <f t="shared" si="12"/>
        <v>19766390</v>
      </c>
      <c r="N51" s="8">
        <v>4</v>
      </c>
      <c r="O51" s="8">
        <v>0</v>
      </c>
      <c r="P51" s="8">
        <f t="shared" si="7"/>
        <v>4</v>
      </c>
      <c r="Q51" s="8">
        <v>54</v>
      </c>
      <c r="R51" s="8">
        <v>8</v>
      </c>
      <c r="S51" s="8">
        <f t="shared" si="8"/>
        <v>62</v>
      </c>
      <c r="T51" s="8">
        <v>5</v>
      </c>
      <c r="U51" s="8">
        <v>0</v>
      </c>
      <c r="V51" s="8">
        <f t="shared" si="9"/>
        <v>5</v>
      </c>
      <c r="W51" s="8">
        <v>8</v>
      </c>
      <c r="X51" s="8">
        <v>0</v>
      </c>
      <c r="Y51" s="8">
        <f t="shared" si="10"/>
        <v>8</v>
      </c>
      <c r="Z51" s="8">
        <v>235127</v>
      </c>
      <c r="AA51" s="8">
        <v>65160</v>
      </c>
      <c r="AB51" s="8">
        <v>0</v>
      </c>
      <c r="AC51" s="8">
        <v>0</v>
      </c>
      <c r="AD51" s="8">
        <f t="shared" si="11"/>
        <v>300287</v>
      </c>
    </row>
    <row r="52" spans="1:30" x14ac:dyDescent="0.2">
      <c r="A52" s="20">
        <v>78</v>
      </c>
      <c r="B52" s="25" t="s">
        <v>175</v>
      </c>
      <c r="C52" s="8">
        <v>8</v>
      </c>
      <c r="D52" s="8">
        <v>8</v>
      </c>
      <c r="E52" s="8">
        <v>0</v>
      </c>
      <c r="F52" s="7" t="s">
        <v>108</v>
      </c>
      <c r="G52" s="7" t="s">
        <v>107</v>
      </c>
      <c r="H52" s="7" t="s">
        <v>107</v>
      </c>
      <c r="I52" s="9" t="s">
        <v>107</v>
      </c>
      <c r="J52" s="8">
        <v>23432200</v>
      </c>
      <c r="K52" s="8">
        <v>2214880</v>
      </c>
      <c r="L52" s="8">
        <v>0</v>
      </c>
      <c r="M52" s="8">
        <f t="shared" si="12"/>
        <v>25647080</v>
      </c>
      <c r="N52" s="8">
        <v>8</v>
      </c>
      <c r="O52" s="8">
        <v>0</v>
      </c>
      <c r="P52" s="8">
        <f t="shared" si="7"/>
        <v>8</v>
      </c>
      <c r="Q52" s="8">
        <v>72</v>
      </c>
      <c r="R52" s="8">
        <v>11</v>
      </c>
      <c r="S52" s="8">
        <f t="shared" si="8"/>
        <v>83</v>
      </c>
      <c r="T52" s="8">
        <v>1</v>
      </c>
      <c r="U52" s="8">
        <v>0</v>
      </c>
      <c r="V52" s="8">
        <f t="shared" si="9"/>
        <v>1</v>
      </c>
      <c r="W52" s="8">
        <v>18</v>
      </c>
      <c r="X52" s="8">
        <v>0</v>
      </c>
      <c r="Y52" s="8">
        <f t="shared" si="10"/>
        <v>18</v>
      </c>
      <c r="Z52" s="8">
        <v>1388940</v>
      </c>
      <c r="AA52" s="8">
        <v>224130</v>
      </c>
      <c r="AB52" s="8">
        <v>0</v>
      </c>
      <c r="AC52" s="8">
        <v>0</v>
      </c>
      <c r="AD52" s="8">
        <f t="shared" si="11"/>
        <v>1613070</v>
      </c>
    </row>
    <row r="53" spans="1:30" x14ac:dyDescent="0.2">
      <c r="A53" s="20">
        <v>79</v>
      </c>
      <c r="B53" s="25" t="s">
        <v>176</v>
      </c>
      <c r="C53" s="8">
        <v>18</v>
      </c>
      <c r="D53" s="8">
        <v>18</v>
      </c>
      <c r="E53" s="8">
        <v>1</v>
      </c>
      <c r="F53" s="7" t="s">
        <v>108</v>
      </c>
      <c r="G53" s="7" t="s">
        <v>107</v>
      </c>
      <c r="H53" s="7" t="s">
        <v>107</v>
      </c>
      <c r="I53" s="9" t="s">
        <v>107</v>
      </c>
      <c r="J53" s="8">
        <v>13828900</v>
      </c>
      <c r="K53" s="8">
        <v>0</v>
      </c>
      <c r="L53" s="8">
        <v>0</v>
      </c>
      <c r="M53" s="8">
        <f t="shared" si="12"/>
        <v>13828900</v>
      </c>
      <c r="N53" s="8">
        <v>5</v>
      </c>
      <c r="O53" s="8">
        <v>0</v>
      </c>
      <c r="P53" s="8">
        <f t="shared" si="7"/>
        <v>5</v>
      </c>
      <c r="Q53" s="8">
        <v>71</v>
      </c>
      <c r="R53" s="8">
        <v>8</v>
      </c>
      <c r="S53" s="8">
        <f t="shared" si="8"/>
        <v>79</v>
      </c>
      <c r="T53" s="8">
        <v>4</v>
      </c>
      <c r="U53" s="8">
        <v>0</v>
      </c>
      <c r="V53" s="8">
        <f t="shared" si="9"/>
        <v>4</v>
      </c>
      <c r="W53" s="8">
        <v>2</v>
      </c>
      <c r="X53" s="8">
        <v>0</v>
      </c>
      <c r="Y53" s="8">
        <f t="shared" si="10"/>
        <v>2</v>
      </c>
      <c r="Z53" s="8">
        <v>469949</v>
      </c>
      <c r="AA53" s="8">
        <v>90900</v>
      </c>
      <c r="AB53" s="8">
        <v>0</v>
      </c>
      <c r="AC53" s="8">
        <v>0</v>
      </c>
      <c r="AD53" s="8">
        <f t="shared" si="11"/>
        <v>560849</v>
      </c>
    </row>
    <row r="54" spans="1:30" x14ac:dyDescent="0.2">
      <c r="A54" s="20">
        <v>82</v>
      </c>
      <c r="B54" s="25" t="s">
        <v>177</v>
      </c>
      <c r="C54" s="8">
        <v>5</v>
      </c>
      <c r="D54" s="8">
        <v>5</v>
      </c>
      <c r="E54" s="8">
        <v>5</v>
      </c>
      <c r="F54" s="7" t="s">
        <v>107</v>
      </c>
      <c r="G54" s="7" t="s">
        <v>107</v>
      </c>
      <c r="H54" s="7" t="s">
        <v>107</v>
      </c>
      <c r="I54" s="9" t="s">
        <v>107</v>
      </c>
      <c r="J54" s="8">
        <v>6700000</v>
      </c>
      <c r="K54" s="8">
        <v>0</v>
      </c>
      <c r="L54" s="8">
        <v>0</v>
      </c>
      <c r="M54" s="8">
        <f t="shared" si="12"/>
        <v>6700000</v>
      </c>
      <c r="N54" s="8">
        <v>4</v>
      </c>
      <c r="O54" s="8">
        <v>1</v>
      </c>
      <c r="P54" s="8">
        <f t="shared" si="7"/>
        <v>5</v>
      </c>
      <c r="Q54" s="8">
        <v>42</v>
      </c>
      <c r="R54" s="8">
        <v>7</v>
      </c>
      <c r="S54" s="8">
        <f t="shared" si="8"/>
        <v>49</v>
      </c>
      <c r="T54" s="8">
        <v>0</v>
      </c>
      <c r="U54" s="8">
        <v>0</v>
      </c>
      <c r="V54" s="8">
        <f t="shared" si="9"/>
        <v>0</v>
      </c>
      <c r="W54" s="8">
        <v>12</v>
      </c>
      <c r="X54" s="8">
        <v>0</v>
      </c>
      <c r="Y54" s="8">
        <f t="shared" si="10"/>
        <v>12</v>
      </c>
      <c r="Z54" s="8">
        <v>479228</v>
      </c>
      <c r="AA54" s="8">
        <v>147526</v>
      </c>
      <c r="AB54" s="8">
        <v>171135</v>
      </c>
      <c r="AC54" s="8">
        <v>0</v>
      </c>
      <c r="AD54" s="8">
        <f t="shared" si="11"/>
        <v>797889</v>
      </c>
    </row>
    <row r="55" spans="1:30" x14ac:dyDescent="0.2">
      <c r="A55" s="18">
        <v>81.099999999999994</v>
      </c>
      <c r="B55" s="25" t="s">
        <v>194</v>
      </c>
      <c r="C55" s="8">
        <v>10</v>
      </c>
      <c r="D55" s="8">
        <v>10</v>
      </c>
      <c r="E55" s="8">
        <v>10</v>
      </c>
      <c r="F55" s="7" t="s">
        <v>108</v>
      </c>
      <c r="G55" s="7" t="s">
        <v>107</v>
      </c>
      <c r="H55" s="7" t="s">
        <v>107</v>
      </c>
      <c r="I55" s="9" t="s">
        <v>108</v>
      </c>
      <c r="J55" s="8">
        <v>9986830</v>
      </c>
      <c r="K55" s="8">
        <v>13763200</v>
      </c>
      <c r="L55" s="8">
        <v>0</v>
      </c>
      <c r="M55" s="8">
        <f t="shared" si="12"/>
        <v>23750030</v>
      </c>
      <c r="N55" s="8">
        <v>6</v>
      </c>
      <c r="O55" s="8">
        <v>1</v>
      </c>
      <c r="P55" s="8">
        <f t="shared" si="7"/>
        <v>7</v>
      </c>
      <c r="Q55" s="8">
        <v>79</v>
      </c>
      <c r="R55" s="8">
        <v>11</v>
      </c>
      <c r="S55" s="8">
        <f t="shared" si="8"/>
        <v>90</v>
      </c>
      <c r="T55" s="8">
        <v>3</v>
      </c>
      <c r="U55" s="8">
        <v>0</v>
      </c>
      <c r="V55" s="8">
        <f t="shared" si="9"/>
        <v>3</v>
      </c>
      <c r="W55" s="8">
        <v>1</v>
      </c>
      <c r="X55" s="8">
        <v>0</v>
      </c>
      <c r="Y55" s="8">
        <f t="shared" si="10"/>
        <v>1</v>
      </c>
      <c r="Z55" s="8">
        <v>551890</v>
      </c>
      <c r="AA55" s="8">
        <v>242580</v>
      </c>
      <c r="AB55" s="8">
        <v>0</v>
      </c>
      <c r="AC55" s="8">
        <v>0</v>
      </c>
      <c r="AD55" s="8">
        <f t="shared" si="11"/>
        <v>794470</v>
      </c>
    </row>
    <row r="56" spans="1:30" x14ac:dyDescent="0.2">
      <c r="A56" s="20">
        <v>84</v>
      </c>
      <c r="B56" s="25" t="s">
        <v>178</v>
      </c>
      <c r="C56" s="8">
        <v>3</v>
      </c>
      <c r="D56" s="8">
        <v>3</v>
      </c>
      <c r="E56" s="8">
        <v>0</v>
      </c>
      <c r="F56" s="7" t="s">
        <v>107</v>
      </c>
      <c r="G56" s="7" t="s">
        <v>107</v>
      </c>
      <c r="H56" s="7" t="s">
        <v>107</v>
      </c>
      <c r="I56" s="9" t="s">
        <v>107</v>
      </c>
      <c r="J56" s="8">
        <v>13800000</v>
      </c>
      <c r="K56" s="8">
        <v>1018500</v>
      </c>
      <c r="L56" s="8">
        <v>0</v>
      </c>
      <c r="M56" s="8">
        <f t="shared" si="12"/>
        <v>14818500</v>
      </c>
      <c r="N56" s="8">
        <v>2</v>
      </c>
      <c r="O56" s="8">
        <v>2</v>
      </c>
      <c r="P56" s="8">
        <f t="shared" si="7"/>
        <v>4</v>
      </c>
      <c r="Q56" s="8">
        <v>51</v>
      </c>
      <c r="R56" s="8">
        <v>4</v>
      </c>
      <c r="S56" s="8">
        <f t="shared" si="8"/>
        <v>55</v>
      </c>
      <c r="T56" s="8">
        <v>7</v>
      </c>
      <c r="U56" s="8">
        <v>0</v>
      </c>
      <c r="V56" s="8">
        <f t="shared" si="9"/>
        <v>7</v>
      </c>
      <c r="W56" s="8">
        <v>35</v>
      </c>
      <c r="X56" s="8">
        <v>0</v>
      </c>
      <c r="Y56" s="8">
        <f t="shared" si="10"/>
        <v>35</v>
      </c>
      <c r="Z56" s="8">
        <v>160084</v>
      </c>
      <c r="AA56" s="8">
        <v>189600</v>
      </c>
      <c r="AB56" s="8">
        <v>0</v>
      </c>
      <c r="AC56" s="8">
        <v>0</v>
      </c>
      <c r="AD56" s="8">
        <f t="shared" si="11"/>
        <v>349684</v>
      </c>
    </row>
    <row r="57" spans="1:30" x14ac:dyDescent="0.2">
      <c r="A57" s="20">
        <v>85</v>
      </c>
      <c r="B57" s="25" t="s">
        <v>179</v>
      </c>
      <c r="C57" s="8">
        <v>5</v>
      </c>
      <c r="D57" s="8">
        <v>5</v>
      </c>
      <c r="E57" s="8">
        <v>0</v>
      </c>
      <c r="F57" s="7" t="s">
        <v>107</v>
      </c>
      <c r="G57" s="7" t="s">
        <v>107</v>
      </c>
      <c r="H57" s="7" t="s">
        <v>107</v>
      </c>
      <c r="I57" s="9" t="s">
        <v>107</v>
      </c>
      <c r="J57" s="8">
        <v>23360000</v>
      </c>
      <c r="K57" s="8">
        <v>13644000</v>
      </c>
      <c r="L57" s="8">
        <v>0</v>
      </c>
      <c r="M57" s="8">
        <f t="shared" si="12"/>
        <v>37004000</v>
      </c>
      <c r="N57" s="8">
        <v>8</v>
      </c>
      <c r="O57" s="8">
        <v>1</v>
      </c>
      <c r="P57" s="8">
        <f t="shared" si="7"/>
        <v>9</v>
      </c>
      <c r="Q57" s="8">
        <v>77</v>
      </c>
      <c r="R57" s="8">
        <v>8</v>
      </c>
      <c r="S57" s="8">
        <f t="shared" si="8"/>
        <v>85</v>
      </c>
      <c r="T57" s="8">
        <v>1</v>
      </c>
      <c r="U57" s="8">
        <v>0</v>
      </c>
      <c r="V57" s="8">
        <f t="shared" si="9"/>
        <v>1</v>
      </c>
      <c r="W57" s="8">
        <v>3</v>
      </c>
      <c r="X57" s="8">
        <v>0</v>
      </c>
      <c r="Y57" s="8">
        <f t="shared" si="10"/>
        <v>3</v>
      </c>
      <c r="Z57" s="8">
        <v>1362000</v>
      </c>
      <c r="AA57" s="8">
        <v>130427</v>
      </c>
      <c r="AB57" s="8">
        <v>0</v>
      </c>
      <c r="AC57" s="8">
        <v>0</v>
      </c>
      <c r="AD57" s="8">
        <f t="shared" si="11"/>
        <v>1492427</v>
      </c>
    </row>
    <row r="58" spans="1:30" x14ac:dyDescent="0.2">
      <c r="A58" s="20">
        <v>87</v>
      </c>
      <c r="B58" s="25" t="s">
        <v>180</v>
      </c>
      <c r="C58" s="8">
        <v>4</v>
      </c>
      <c r="D58" s="8">
        <v>4</v>
      </c>
      <c r="E58" s="8">
        <v>0</v>
      </c>
      <c r="F58" s="7" t="s">
        <v>107</v>
      </c>
      <c r="G58" s="7" t="s">
        <v>107</v>
      </c>
      <c r="H58" s="7" t="s">
        <v>107</v>
      </c>
      <c r="I58" s="9" t="s">
        <v>107</v>
      </c>
      <c r="J58" s="8">
        <v>11920000</v>
      </c>
      <c r="K58" s="8">
        <v>1364500</v>
      </c>
      <c r="L58" s="8">
        <v>179000</v>
      </c>
      <c r="M58" s="8">
        <f t="shared" si="12"/>
        <v>13463500</v>
      </c>
      <c r="N58" s="8">
        <v>4</v>
      </c>
      <c r="O58" s="8">
        <v>1</v>
      </c>
      <c r="P58" s="8">
        <f t="shared" si="7"/>
        <v>5</v>
      </c>
      <c r="Q58" s="8">
        <v>66</v>
      </c>
      <c r="R58" s="8">
        <v>7</v>
      </c>
      <c r="S58" s="8">
        <f t="shared" si="8"/>
        <v>73</v>
      </c>
      <c r="T58" s="8">
        <v>4</v>
      </c>
      <c r="U58" s="8">
        <v>0</v>
      </c>
      <c r="V58" s="8">
        <f t="shared" si="9"/>
        <v>4</v>
      </c>
      <c r="W58" s="8">
        <v>1</v>
      </c>
      <c r="X58" s="8">
        <v>0</v>
      </c>
      <c r="Y58" s="8">
        <f t="shared" si="10"/>
        <v>1</v>
      </c>
      <c r="Z58" s="8">
        <v>775378</v>
      </c>
      <c r="AA58" s="8">
        <v>391885</v>
      </c>
      <c r="AB58" s="8">
        <v>0</v>
      </c>
      <c r="AC58" s="8">
        <v>0</v>
      </c>
      <c r="AD58" s="8">
        <f t="shared" si="11"/>
        <v>1167263</v>
      </c>
    </row>
    <row r="59" spans="1:30" x14ac:dyDescent="0.2">
      <c r="A59" s="20">
        <v>86</v>
      </c>
      <c r="B59" s="25" t="s">
        <v>181</v>
      </c>
      <c r="C59" s="8">
        <v>4</v>
      </c>
      <c r="D59" s="8">
        <v>4</v>
      </c>
      <c r="E59" s="8">
        <v>0</v>
      </c>
      <c r="F59" s="7" t="s">
        <v>108</v>
      </c>
      <c r="G59" s="7" t="s">
        <v>107</v>
      </c>
      <c r="H59" s="7" t="s">
        <v>107</v>
      </c>
      <c r="I59" s="9" t="s">
        <v>107</v>
      </c>
      <c r="J59" s="8">
        <v>10380000</v>
      </c>
      <c r="K59" s="8">
        <v>367392</v>
      </c>
      <c r="L59" s="8">
        <v>9510830</v>
      </c>
      <c r="M59" s="8">
        <f t="shared" si="12"/>
        <v>20258222</v>
      </c>
      <c r="N59" s="8">
        <v>3</v>
      </c>
      <c r="O59" s="8">
        <v>1</v>
      </c>
      <c r="P59" s="8">
        <f t="shared" si="7"/>
        <v>4</v>
      </c>
      <c r="Q59" s="8">
        <v>73</v>
      </c>
      <c r="R59" s="8">
        <v>8</v>
      </c>
      <c r="S59" s="8">
        <f t="shared" si="8"/>
        <v>81</v>
      </c>
      <c r="T59" s="8">
        <v>5</v>
      </c>
      <c r="U59" s="8">
        <v>0</v>
      </c>
      <c r="V59" s="8">
        <f t="shared" si="9"/>
        <v>5</v>
      </c>
      <c r="W59" s="8">
        <v>26</v>
      </c>
      <c r="X59" s="8">
        <v>0</v>
      </c>
      <c r="Y59" s="8">
        <f t="shared" si="10"/>
        <v>26</v>
      </c>
      <c r="Z59" s="8">
        <v>638343</v>
      </c>
      <c r="AA59" s="8">
        <v>64250</v>
      </c>
      <c r="AB59" s="8">
        <v>0</v>
      </c>
      <c r="AC59" s="8">
        <v>0</v>
      </c>
      <c r="AD59" s="8">
        <f t="shared" si="11"/>
        <v>702593</v>
      </c>
    </row>
    <row r="60" spans="1:30" x14ac:dyDescent="0.2">
      <c r="A60" s="20">
        <v>89</v>
      </c>
      <c r="B60" s="25" t="s">
        <v>182</v>
      </c>
      <c r="C60" s="8">
        <v>5</v>
      </c>
      <c r="D60" s="8">
        <v>0</v>
      </c>
      <c r="E60" s="8">
        <v>0</v>
      </c>
      <c r="F60" s="7" t="s">
        <v>107</v>
      </c>
      <c r="G60" s="7" t="s">
        <v>107</v>
      </c>
      <c r="H60" s="7" t="s">
        <v>107</v>
      </c>
      <c r="I60" s="9" t="s">
        <v>107</v>
      </c>
      <c r="J60" s="8">
        <v>11440000</v>
      </c>
      <c r="K60" s="8">
        <v>11927200</v>
      </c>
      <c r="L60" s="8">
        <v>1124500</v>
      </c>
      <c r="M60" s="8">
        <f t="shared" si="12"/>
        <v>24491700</v>
      </c>
      <c r="N60" s="8">
        <v>3</v>
      </c>
      <c r="O60" s="8">
        <v>2</v>
      </c>
      <c r="P60" s="8">
        <f t="shared" si="7"/>
        <v>5</v>
      </c>
      <c r="Q60" s="8">
        <v>70</v>
      </c>
      <c r="R60" s="8">
        <v>5</v>
      </c>
      <c r="S60" s="8">
        <f t="shared" si="8"/>
        <v>75</v>
      </c>
      <c r="T60" s="8">
        <v>4</v>
      </c>
      <c r="U60" s="8">
        <v>0</v>
      </c>
      <c r="V60" s="8">
        <f t="shared" si="9"/>
        <v>4</v>
      </c>
      <c r="W60" s="8">
        <v>2</v>
      </c>
      <c r="X60" s="8">
        <v>0</v>
      </c>
      <c r="Y60" s="8">
        <f t="shared" si="10"/>
        <v>2</v>
      </c>
      <c r="Z60" s="8">
        <v>502014</v>
      </c>
      <c r="AA60" s="8">
        <v>111050</v>
      </c>
      <c r="AB60" s="8">
        <v>0</v>
      </c>
      <c r="AC60" s="8">
        <v>0</v>
      </c>
      <c r="AD60" s="8">
        <f t="shared" si="11"/>
        <v>613064</v>
      </c>
    </row>
    <row r="61" spans="1:30" x14ac:dyDescent="0.2">
      <c r="A61" s="20">
        <v>88</v>
      </c>
      <c r="B61" s="25" t="s">
        <v>183</v>
      </c>
      <c r="C61" s="8">
        <v>5</v>
      </c>
      <c r="D61" s="8">
        <v>5</v>
      </c>
      <c r="E61" s="8">
        <v>3</v>
      </c>
      <c r="F61" s="7" t="s">
        <v>107</v>
      </c>
      <c r="G61" s="7" t="s">
        <v>107</v>
      </c>
      <c r="H61" s="7" t="s">
        <v>107</v>
      </c>
      <c r="I61" s="9" t="s">
        <v>107</v>
      </c>
      <c r="J61" s="8">
        <v>23406000</v>
      </c>
      <c r="K61" s="8">
        <v>0</v>
      </c>
      <c r="L61" s="8">
        <v>1589500</v>
      </c>
      <c r="M61" s="8">
        <f t="shared" si="12"/>
        <v>24995500</v>
      </c>
      <c r="N61" s="8">
        <v>5</v>
      </c>
      <c r="O61" s="8">
        <v>1</v>
      </c>
      <c r="P61" s="8">
        <f t="shared" si="7"/>
        <v>6</v>
      </c>
      <c r="Q61" s="8">
        <v>69</v>
      </c>
      <c r="R61" s="8">
        <v>5</v>
      </c>
      <c r="S61" s="8">
        <f t="shared" si="8"/>
        <v>74</v>
      </c>
      <c r="T61" s="8">
        <v>3</v>
      </c>
      <c r="U61" s="8">
        <v>0</v>
      </c>
      <c r="V61" s="8">
        <f t="shared" si="9"/>
        <v>3</v>
      </c>
      <c r="W61" s="8">
        <v>16</v>
      </c>
      <c r="X61" s="8">
        <v>0</v>
      </c>
      <c r="Y61" s="8">
        <f t="shared" si="10"/>
        <v>16</v>
      </c>
      <c r="Z61" s="8">
        <v>219317</v>
      </c>
      <c r="AA61" s="8">
        <v>178240</v>
      </c>
      <c r="AB61" s="8">
        <v>0</v>
      </c>
      <c r="AC61" s="8">
        <v>0</v>
      </c>
      <c r="AD61" s="8">
        <f t="shared" si="11"/>
        <v>397557</v>
      </c>
    </row>
    <row r="62" spans="1:30" x14ac:dyDescent="0.2">
      <c r="A62" s="20">
        <v>90</v>
      </c>
      <c r="B62" s="25" t="s">
        <v>184</v>
      </c>
      <c r="C62" s="8">
        <v>6</v>
      </c>
      <c r="D62" s="8">
        <v>6</v>
      </c>
      <c r="E62" s="8">
        <v>0</v>
      </c>
      <c r="F62" s="7" t="s">
        <v>107</v>
      </c>
      <c r="G62" s="7" t="s">
        <v>107</v>
      </c>
      <c r="H62" s="7" t="s">
        <v>107</v>
      </c>
      <c r="I62" s="9" t="s">
        <v>107</v>
      </c>
      <c r="J62" s="8">
        <v>28468500</v>
      </c>
      <c r="K62" s="8">
        <v>1783560</v>
      </c>
      <c r="L62" s="8">
        <v>0</v>
      </c>
      <c r="M62" s="8">
        <f t="shared" si="12"/>
        <v>30252060</v>
      </c>
      <c r="N62" s="8">
        <v>7</v>
      </c>
      <c r="O62" s="8">
        <v>1</v>
      </c>
      <c r="P62" s="8">
        <f t="shared" si="7"/>
        <v>8</v>
      </c>
      <c r="Q62" s="8">
        <v>58</v>
      </c>
      <c r="R62" s="8">
        <v>9</v>
      </c>
      <c r="S62" s="8">
        <f t="shared" si="8"/>
        <v>67</v>
      </c>
      <c r="T62" s="8">
        <v>3</v>
      </c>
      <c r="U62" s="8">
        <v>0</v>
      </c>
      <c r="V62" s="8">
        <f t="shared" si="9"/>
        <v>3</v>
      </c>
      <c r="W62" s="8">
        <v>36</v>
      </c>
      <c r="X62" s="8">
        <v>0</v>
      </c>
      <c r="Y62" s="8">
        <f t="shared" si="10"/>
        <v>36</v>
      </c>
      <c r="Z62" s="8">
        <v>622946</v>
      </c>
      <c r="AA62" s="8">
        <v>107600</v>
      </c>
      <c r="AB62" s="8">
        <v>0</v>
      </c>
      <c r="AC62" s="8">
        <v>0</v>
      </c>
      <c r="AD62" s="8">
        <f t="shared" si="11"/>
        <v>730546</v>
      </c>
    </row>
    <row r="63" spans="1:30" x14ac:dyDescent="0.2">
      <c r="A63" s="18">
        <v>91.1</v>
      </c>
      <c r="B63" s="25" t="s">
        <v>195</v>
      </c>
      <c r="C63" s="8">
        <v>13</v>
      </c>
      <c r="D63" s="8">
        <v>13</v>
      </c>
      <c r="E63" s="8">
        <v>13</v>
      </c>
      <c r="F63" s="7" t="s">
        <v>108</v>
      </c>
      <c r="G63" s="7" t="s">
        <v>107</v>
      </c>
      <c r="H63" s="7" t="s">
        <v>107</v>
      </c>
      <c r="I63" s="9" t="s">
        <v>107</v>
      </c>
      <c r="J63" s="8">
        <v>15600000</v>
      </c>
      <c r="K63" s="8">
        <v>1091000</v>
      </c>
      <c r="L63" s="8">
        <v>827000</v>
      </c>
      <c r="M63" s="8">
        <f t="shared" si="12"/>
        <v>17518000</v>
      </c>
      <c r="N63" s="8">
        <v>7</v>
      </c>
      <c r="O63" s="8">
        <v>5</v>
      </c>
      <c r="P63" s="8">
        <f t="shared" si="7"/>
        <v>12</v>
      </c>
      <c r="Q63" s="8">
        <v>89</v>
      </c>
      <c r="R63" s="8">
        <v>9</v>
      </c>
      <c r="S63" s="8">
        <f t="shared" si="8"/>
        <v>98</v>
      </c>
      <c r="T63" s="8">
        <v>0</v>
      </c>
      <c r="U63" s="8">
        <v>0</v>
      </c>
      <c r="V63" s="8">
        <f t="shared" si="9"/>
        <v>0</v>
      </c>
      <c r="W63" s="8">
        <v>7</v>
      </c>
      <c r="X63" s="8">
        <v>0</v>
      </c>
      <c r="Y63" s="8">
        <f t="shared" si="10"/>
        <v>7</v>
      </c>
      <c r="Z63" s="8">
        <v>718565</v>
      </c>
      <c r="AA63" s="8">
        <v>683039</v>
      </c>
      <c r="AB63" s="8">
        <v>0</v>
      </c>
      <c r="AC63" s="8">
        <v>0</v>
      </c>
      <c r="AD63" s="8">
        <f t="shared" si="11"/>
        <v>1401604</v>
      </c>
    </row>
    <row r="64" spans="1:30" x14ac:dyDescent="0.2">
      <c r="A64" s="20">
        <v>93</v>
      </c>
      <c r="B64" s="25" t="s">
        <v>185</v>
      </c>
      <c r="C64" s="8">
        <v>9</v>
      </c>
      <c r="D64" s="8">
        <v>9</v>
      </c>
      <c r="E64" s="8">
        <v>9</v>
      </c>
      <c r="F64" s="7" t="s">
        <v>108</v>
      </c>
      <c r="G64" s="7" t="s">
        <v>108</v>
      </c>
      <c r="H64" s="7" t="s">
        <v>107</v>
      </c>
      <c r="I64" s="9" t="s">
        <v>107</v>
      </c>
      <c r="J64" s="8">
        <v>30875000</v>
      </c>
      <c r="K64" s="8">
        <v>3407000</v>
      </c>
      <c r="L64" s="8">
        <v>195000</v>
      </c>
      <c r="M64" s="8">
        <f t="shared" si="12"/>
        <v>34477000</v>
      </c>
      <c r="N64" s="8">
        <v>6</v>
      </c>
      <c r="O64" s="8">
        <v>3</v>
      </c>
      <c r="P64" s="8">
        <f t="shared" si="7"/>
        <v>9</v>
      </c>
      <c r="Q64" s="8">
        <v>90</v>
      </c>
      <c r="R64" s="8">
        <v>10</v>
      </c>
      <c r="S64" s="8">
        <f t="shared" si="8"/>
        <v>100</v>
      </c>
      <c r="T64" s="8">
        <v>2</v>
      </c>
      <c r="U64" s="8">
        <v>0</v>
      </c>
      <c r="V64" s="8">
        <f t="shared" si="9"/>
        <v>2</v>
      </c>
      <c r="W64" s="8">
        <v>4</v>
      </c>
      <c r="X64" s="8">
        <v>0</v>
      </c>
      <c r="Y64" s="8">
        <f t="shared" si="10"/>
        <v>4</v>
      </c>
      <c r="Z64" s="8">
        <v>1956710</v>
      </c>
      <c r="AA64" s="8">
        <v>677150</v>
      </c>
      <c r="AB64" s="8">
        <v>476026</v>
      </c>
      <c r="AC64" s="8">
        <v>0</v>
      </c>
      <c r="AD64" s="8">
        <f t="shared" si="11"/>
        <v>3109886</v>
      </c>
    </row>
    <row r="65" spans="1:30" x14ac:dyDescent="0.2">
      <c r="A65" s="20">
        <v>94</v>
      </c>
      <c r="B65" s="25" t="s">
        <v>186</v>
      </c>
      <c r="C65" s="8">
        <v>5</v>
      </c>
      <c r="D65" s="8">
        <v>5</v>
      </c>
      <c r="E65" s="8">
        <v>0</v>
      </c>
      <c r="F65" s="7" t="s">
        <v>107</v>
      </c>
      <c r="G65" s="7" t="s">
        <v>107</v>
      </c>
      <c r="H65" s="7" t="s">
        <v>107</v>
      </c>
      <c r="I65" s="9" t="s">
        <v>108</v>
      </c>
      <c r="J65" s="8">
        <v>11440000</v>
      </c>
      <c r="K65" s="8">
        <v>0</v>
      </c>
      <c r="L65" s="8">
        <v>1004500</v>
      </c>
      <c r="M65" s="8">
        <f t="shared" si="12"/>
        <v>12444500</v>
      </c>
      <c r="N65" s="8">
        <v>4</v>
      </c>
      <c r="O65" s="8">
        <v>1</v>
      </c>
      <c r="P65" s="8">
        <f t="shared" si="7"/>
        <v>5</v>
      </c>
      <c r="Q65" s="8">
        <v>58</v>
      </c>
      <c r="R65" s="8">
        <v>8</v>
      </c>
      <c r="S65" s="8">
        <f t="shared" si="8"/>
        <v>66</v>
      </c>
      <c r="T65" s="8">
        <v>4</v>
      </c>
      <c r="U65" s="8">
        <v>0</v>
      </c>
      <c r="V65" s="8">
        <f t="shared" si="9"/>
        <v>4</v>
      </c>
      <c r="W65" s="8">
        <v>5</v>
      </c>
      <c r="X65" s="8">
        <v>0</v>
      </c>
      <c r="Y65" s="8">
        <f t="shared" si="10"/>
        <v>5</v>
      </c>
      <c r="Z65" s="8">
        <v>324124</v>
      </c>
      <c r="AA65" s="8">
        <v>60100</v>
      </c>
      <c r="AB65" s="8">
        <v>0</v>
      </c>
      <c r="AC65" s="8">
        <v>0</v>
      </c>
      <c r="AD65" s="8">
        <f t="shared" si="11"/>
        <v>384224</v>
      </c>
    </row>
    <row r="66" spans="1:30" x14ac:dyDescent="0.2">
      <c r="A66" s="20">
        <v>26.2</v>
      </c>
      <c r="B66" s="27" t="s">
        <v>188</v>
      </c>
      <c r="C66" s="8">
        <v>32</v>
      </c>
      <c r="D66" s="8">
        <v>32</v>
      </c>
      <c r="E66" s="8">
        <v>31</v>
      </c>
      <c r="F66" s="22" t="s">
        <v>109</v>
      </c>
      <c r="G66" s="22" t="s">
        <v>109</v>
      </c>
      <c r="H66" s="22" t="s">
        <v>110</v>
      </c>
      <c r="I66" s="22" t="s">
        <v>110</v>
      </c>
      <c r="J66" s="8">
        <v>53850000</v>
      </c>
      <c r="K66" s="8">
        <v>14573547</v>
      </c>
      <c r="L66" s="8"/>
      <c r="M66" s="8">
        <f t="shared" ref="M66:M71" si="13">SUM(J66:L66)</f>
        <v>68423547</v>
      </c>
      <c r="N66" s="8">
        <v>36</v>
      </c>
      <c r="O66" s="8">
        <v>8</v>
      </c>
      <c r="P66" s="23">
        <f t="shared" ref="P66:P71" si="14">SUM(N66:O66)</f>
        <v>44</v>
      </c>
      <c r="Q66" s="8">
        <v>209</v>
      </c>
      <c r="R66" s="8">
        <v>16</v>
      </c>
      <c r="S66" s="23">
        <f t="shared" ref="S66:S71" si="15">SUM(Q66:R66)</f>
        <v>225</v>
      </c>
      <c r="T66" s="8">
        <v>2</v>
      </c>
      <c r="U66" s="8"/>
      <c r="V66" s="23">
        <f t="shared" ref="V66:V71" si="16">SUM(T66:U66)</f>
        <v>2</v>
      </c>
      <c r="W66" s="8">
        <v>8</v>
      </c>
      <c r="X66" s="8"/>
      <c r="Y66" s="23">
        <f t="shared" ref="Y66:Y71" si="17">SUM(W66:X66)</f>
        <v>8</v>
      </c>
      <c r="Z66" s="8">
        <v>1809450</v>
      </c>
      <c r="AA66" s="8">
        <v>6434166</v>
      </c>
      <c r="AB66" s="8"/>
      <c r="AC66" s="8"/>
      <c r="AD66" s="8">
        <f t="shared" ref="AD66:AD71" si="18">SUM(Z66:AC66)</f>
        <v>8243616</v>
      </c>
    </row>
    <row r="67" spans="1:30" x14ac:dyDescent="0.2">
      <c r="A67" s="19">
        <v>15.2</v>
      </c>
      <c r="B67" s="28" t="s">
        <v>189</v>
      </c>
      <c r="C67" s="8">
        <v>15</v>
      </c>
      <c r="D67" s="8">
        <v>15</v>
      </c>
      <c r="E67" s="8">
        <v>14</v>
      </c>
      <c r="F67" s="22" t="s">
        <v>109</v>
      </c>
      <c r="G67" s="22" t="s">
        <v>110</v>
      </c>
      <c r="H67" s="22" t="s">
        <v>110</v>
      </c>
      <c r="I67" s="22" t="s">
        <v>110</v>
      </c>
      <c r="J67" s="8">
        <v>15570000</v>
      </c>
      <c r="K67" s="8">
        <v>3990930</v>
      </c>
      <c r="L67" s="8">
        <v>0</v>
      </c>
      <c r="M67" s="8">
        <f t="shared" si="13"/>
        <v>19560930</v>
      </c>
      <c r="N67" s="8">
        <v>7</v>
      </c>
      <c r="O67" s="8">
        <v>0</v>
      </c>
      <c r="P67" s="23">
        <f t="shared" si="14"/>
        <v>7</v>
      </c>
      <c r="Q67" s="8">
        <v>65</v>
      </c>
      <c r="R67" s="8">
        <v>4</v>
      </c>
      <c r="S67" s="23">
        <f t="shared" si="15"/>
        <v>69</v>
      </c>
      <c r="T67" s="8">
        <v>1</v>
      </c>
      <c r="U67" s="8">
        <v>0</v>
      </c>
      <c r="V67" s="23">
        <f t="shared" si="16"/>
        <v>1</v>
      </c>
      <c r="W67" s="8">
        <v>7</v>
      </c>
      <c r="X67" s="8">
        <v>0</v>
      </c>
      <c r="Y67" s="23">
        <f t="shared" si="17"/>
        <v>7</v>
      </c>
      <c r="Z67" s="8">
        <v>2110390</v>
      </c>
      <c r="AA67" s="8">
        <v>2419600</v>
      </c>
      <c r="AB67" s="8">
        <v>2436460</v>
      </c>
      <c r="AC67" s="8">
        <v>0</v>
      </c>
      <c r="AD67" s="8">
        <f t="shared" si="18"/>
        <v>6966450</v>
      </c>
    </row>
    <row r="68" spans="1:30" x14ac:dyDescent="0.2">
      <c r="A68" s="19">
        <v>6.2</v>
      </c>
      <c r="B68" s="28" t="s">
        <v>190</v>
      </c>
      <c r="C68" s="8">
        <v>3</v>
      </c>
      <c r="D68" s="8">
        <v>1</v>
      </c>
      <c r="E68" s="8">
        <v>1</v>
      </c>
      <c r="F68" s="22" t="s">
        <v>110</v>
      </c>
      <c r="G68" s="22" t="s">
        <v>110</v>
      </c>
      <c r="H68" s="22" t="s">
        <v>110</v>
      </c>
      <c r="I68" s="22" t="s">
        <v>110</v>
      </c>
      <c r="J68" s="8">
        <v>7674260</v>
      </c>
      <c r="K68" s="8">
        <v>0</v>
      </c>
      <c r="L68" s="8">
        <v>3203650</v>
      </c>
      <c r="M68" s="8">
        <f t="shared" si="13"/>
        <v>10877910</v>
      </c>
      <c r="N68" s="8">
        <v>4</v>
      </c>
      <c r="O68" s="8">
        <v>0</v>
      </c>
      <c r="P68" s="23">
        <f t="shared" si="14"/>
        <v>4</v>
      </c>
      <c r="Q68" s="8">
        <v>24</v>
      </c>
      <c r="R68" s="8">
        <v>3</v>
      </c>
      <c r="S68" s="23">
        <f t="shared" si="15"/>
        <v>27</v>
      </c>
      <c r="T68" s="8">
        <v>1</v>
      </c>
      <c r="U68" s="8">
        <v>0</v>
      </c>
      <c r="V68" s="23">
        <f t="shared" si="16"/>
        <v>1</v>
      </c>
      <c r="W68" s="8">
        <v>0</v>
      </c>
      <c r="X68" s="8">
        <v>0</v>
      </c>
      <c r="Y68" s="23">
        <f t="shared" si="17"/>
        <v>0</v>
      </c>
      <c r="Z68" s="8">
        <v>308556</v>
      </c>
      <c r="AA68" s="8">
        <v>184000</v>
      </c>
      <c r="AB68" s="8">
        <v>0</v>
      </c>
      <c r="AC68" s="8">
        <v>0</v>
      </c>
      <c r="AD68" s="8">
        <f t="shared" si="18"/>
        <v>492556</v>
      </c>
    </row>
    <row r="69" spans="1:30" x14ac:dyDescent="0.2">
      <c r="A69" s="19">
        <v>47.2</v>
      </c>
      <c r="B69" s="28" t="s">
        <v>191</v>
      </c>
      <c r="C69" s="8">
        <v>5</v>
      </c>
      <c r="D69" s="8">
        <v>5</v>
      </c>
      <c r="E69" s="8">
        <v>1</v>
      </c>
      <c r="F69" s="22" t="s">
        <v>110</v>
      </c>
      <c r="G69" s="22" t="s">
        <v>110</v>
      </c>
      <c r="H69" s="22" t="s">
        <v>110</v>
      </c>
      <c r="I69" s="22" t="s">
        <v>110</v>
      </c>
      <c r="J69" s="8">
        <v>15325000</v>
      </c>
      <c r="K69" s="8">
        <v>120000</v>
      </c>
      <c r="L69" s="8">
        <v>1482800</v>
      </c>
      <c r="M69" s="8">
        <f t="shared" si="13"/>
        <v>16927800</v>
      </c>
      <c r="N69" s="8">
        <v>4</v>
      </c>
      <c r="O69" s="8">
        <v>1</v>
      </c>
      <c r="P69" s="23">
        <f t="shared" si="14"/>
        <v>5</v>
      </c>
      <c r="Q69" s="8">
        <v>43</v>
      </c>
      <c r="R69" s="8">
        <v>6</v>
      </c>
      <c r="S69" s="23">
        <f t="shared" si="15"/>
        <v>49</v>
      </c>
      <c r="T69" s="8">
        <v>1</v>
      </c>
      <c r="U69" s="8">
        <v>0</v>
      </c>
      <c r="V69" s="23">
        <f t="shared" si="16"/>
        <v>1</v>
      </c>
      <c r="W69" s="8">
        <v>13</v>
      </c>
      <c r="X69" s="8">
        <v>0</v>
      </c>
      <c r="Y69" s="23">
        <f t="shared" si="17"/>
        <v>13</v>
      </c>
      <c r="Z69" s="8">
        <v>670908</v>
      </c>
      <c r="AA69" s="8">
        <v>1395780</v>
      </c>
      <c r="AB69" s="8">
        <v>1384660</v>
      </c>
      <c r="AC69" s="8">
        <v>0</v>
      </c>
      <c r="AD69" s="8">
        <f t="shared" si="18"/>
        <v>3451348</v>
      </c>
    </row>
    <row r="70" spans="1:30" x14ac:dyDescent="0.2">
      <c r="A70" s="19">
        <v>81.2</v>
      </c>
      <c r="B70" s="25" t="s">
        <v>192</v>
      </c>
      <c r="C70" s="8">
        <v>4</v>
      </c>
      <c r="D70" s="8">
        <v>4</v>
      </c>
      <c r="E70" s="8">
        <v>1</v>
      </c>
      <c r="F70" s="22" t="s">
        <v>110</v>
      </c>
      <c r="G70" s="22" t="s">
        <v>110</v>
      </c>
      <c r="H70" s="22" t="s">
        <v>110</v>
      </c>
      <c r="I70" s="22" t="s">
        <v>110</v>
      </c>
      <c r="J70" s="8">
        <v>25640000</v>
      </c>
      <c r="K70" s="8">
        <v>0</v>
      </c>
      <c r="L70" s="8">
        <v>1880000</v>
      </c>
      <c r="M70" s="8">
        <f t="shared" si="13"/>
        <v>27520000</v>
      </c>
      <c r="N70" s="8">
        <v>6</v>
      </c>
      <c r="O70" s="8">
        <v>0</v>
      </c>
      <c r="P70" s="23">
        <f t="shared" si="14"/>
        <v>6</v>
      </c>
      <c r="Q70" s="8">
        <v>58</v>
      </c>
      <c r="R70" s="8">
        <v>5</v>
      </c>
      <c r="S70" s="23">
        <f t="shared" si="15"/>
        <v>63</v>
      </c>
      <c r="T70" s="8">
        <v>1</v>
      </c>
      <c r="U70" s="8">
        <v>0</v>
      </c>
      <c r="V70" s="23">
        <f t="shared" si="16"/>
        <v>1</v>
      </c>
      <c r="W70" s="8">
        <v>2</v>
      </c>
      <c r="X70" s="8">
        <v>0</v>
      </c>
      <c r="Y70" s="23">
        <f t="shared" si="17"/>
        <v>2</v>
      </c>
      <c r="Z70" s="8">
        <v>451373</v>
      </c>
      <c r="AA70" s="8">
        <v>1271580</v>
      </c>
      <c r="AB70" s="8">
        <v>0</v>
      </c>
      <c r="AC70" s="8">
        <v>0</v>
      </c>
      <c r="AD70" s="8">
        <f t="shared" si="18"/>
        <v>1722953</v>
      </c>
    </row>
    <row r="71" spans="1:30" x14ac:dyDescent="0.2">
      <c r="A71" s="19">
        <v>91.2</v>
      </c>
      <c r="B71" s="28" t="s">
        <v>193</v>
      </c>
      <c r="C71" s="8">
        <v>4</v>
      </c>
      <c r="D71" s="8">
        <v>0</v>
      </c>
      <c r="E71" s="8">
        <v>4</v>
      </c>
      <c r="F71" s="22" t="s">
        <v>110</v>
      </c>
      <c r="G71" s="22" t="s">
        <v>110</v>
      </c>
      <c r="H71" s="22" t="s">
        <v>110</v>
      </c>
      <c r="I71" s="22" t="s">
        <v>110</v>
      </c>
      <c r="J71" s="8">
        <v>9326740</v>
      </c>
      <c r="K71" s="8">
        <v>0</v>
      </c>
      <c r="L71" s="8">
        <v>1534900</v>
      </c>
      <c r="M71" s="8">
        <f t="shared" si="13"/>
        <v>10861640</v>
      </c>
      <c r="N71" s="8">
        <v>4</v>
      </c>
      <c r="O71" s="8">
        <v>1</v>
      </c>
      <c r="P71" s="23">
        <f t="shared" si="14"/>
        <v>5</v>
      </c>
      <c r="Q71" s="8">
        <v>34</v>
      </c>
      <c r="R71" s="8">
        <v>3</v>
      </c>
      <c r="S71" s="23">
        <f t="shared" si="15"/>
        <v>37</v>
      </c>
      <c r="T71" s="8">
        <v>0</v>
      </c>
      <c r="U71" s="8">
        <v>0</v>
      </c>
      <c r="V71" s="23">
        <f t="shared" si="16"/>
        <v>0</v>
      </c>
      <c r="W71" s="8">
        <v>0</v>
      </c>
      <c r="X71" s="8">
        <v>0</v>
      </c>
      <c r="Y71" s="23">
        <f t="shared" si="17"/>
        <v>0</v>
      </c>
      <c r="Z71" s="8">
        <v>259930</v>
      </c>
      <c r="AA71" s="8">
        <v>97500</v>
      </c>
      <c r="AB71" s="8">
        <v>726830</v>
      </c>
      <c r="AC71" s="8">
        <v>0</v>
      </c>
      <c r="AD71" s="8">
        <f t="shared" si="18"/>
        <v>1084260</v>
      </c>
    </row>
  </sheetData>
  <phoneticPr fontId="1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Statistics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Cadora</dc:creator>
  <cp:lastModifiedBy>Fazlul K Chow</cp:lastModifiedBy>
  <cp:lastPrinted>2018-02-03T10:59:49Z</cp:lastPrinted>
  <dcterms:created xsi:type="dcterms:W3CDTF">2017-10-10T15:13:37Z</dcterms:created>
  <dcterms:modified xsi:type="dcterms:W3CDTF">2018-07-08T19:55:06Z</dcterms:modified>
</cp:coreProperties>
</file>